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ЮА\Desktop\"/>
    </mc:Choice>
  </mc:AlternateContent>
  <bookViews>
    <workbookView xWindow="0" yWindow="0" windowWidth="28800" windowHeight="11700"/>
  </bookViews>
  <sheets>
    <sheet name="ИМ (Журн)" sheetId="1" r:id="rId1"/>
  </sheets>
  <definedNames>
    <definedName name="EP" localSheetId="0">'ИМ (Журн)'!#REF!</definedName>
    <definedName name="KCU" localSheetId="0">'ИМ (Журн)'!$A$1</definedName>
    <definedName name="KCU">#REF!</definedName>
    <definedName name="MPNE" localSheetId="0">'ИМ (Журн)'!$A$2</definedName>
    <definedName name="MPNE">#REF!</definedName>
    <definedName name="MSTotal" localSheetId="0">'ИМ (Журн)'!$B$40</definedName>
    <definedName name="TACU" localSheetId="0">'ИМ (Журн)'!#REF!</definedName>
    <definedName name="TACU">#REF!</definedName>
    <definedName name="TExam" localSheetId="0">'ИМ (Журн)'!$B$44</definedName>
    <definedName name="_xlnm.Print_Titles" localSheetId="0">'ИМ (Журн)'!$27:$34</definedName>
    <definedName name="Учебная_программа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38" i="1" l="1"/>
  <c r="AK137" i="1"/>
  <c r="A137" i="1"/>
  <c r="AK136" i="1"/>
  <c r="AS133" i="1"/>
  <c r="AQ133" i="1"/>
  <c r="AM130" i="1"/>
  <c r="AK130" i="1" s="1"/>
  <c r="AM129" i="1"/>
  <c r="AK129" i="1" s="1"/>
  <c r="AK128" i="1"/>
  <c r="AM127" i="1"/>
  <c r="AK127" i="1"/>
  <c r="AM126" i="1"/>
  <c r="AK126" i="1"/>
  <c r="AM125" i="1"/>
  <c r="AK125" i="1"/>
  <c r="AM124" i="1"/>
  <c r="AK124" i="1"/>
  <c r="AM123" i="1"/>
  <c r="AK123" i="1"/>
  <c r="AM122" i="1"/>
  <c r="AK122" i="1"/>
  <c r="AM121" i="1"/>
  <c r="AK121" i="1"/>
  <c r="AM120" i="1"/>
  <c r="AK120" i="1"/>
  <c r="AM119" i="1"/>
  <c r="AK119" i="1"/>
  <c r="AD119" i="1"/>
  <c r="AM118" i="1"/>
  <c r="AK118" i="1" s="1"/>
  <c r="AM117" i="1"/>
  <c r="AK117" i="1" s="1"/>
  <c r="AK115" i="1"/>
  <c r="AK114" i="1"/>
  <c r="A114" i="1"/>
  <c r="AK113" i="1"/>
  <c r="AM110" i="1"/>
  <c r="AM107" i="1"/>
  <c r="AK107" i="1"/>
  <c r="AM106" i="1"/>
  <c r="AK106" i="1"/>
  <c r="AK105" i="1"/>
  <c r="AM104" i="1"/>
  <c r="AK104" i="1" s="1"/>
  <c r="AK103" i="1"/>
  <c r="AM102" i="1"/>
  <c r="AK102" i="1"/>
  <c r="AM101" i="1"/>
  <c r="AK101" i="1"/>
  <c r="AM100" i="1"/>
  <c r="AK100" i="1"/>
  <c r="AM99" i="1"/>
  <c r="AK99" i="1"/>
  <c r="AM98" i="1"/>
  <c r="AK98" i="1"/>
  <c r="AD98" i="1"/>
  <c r="AM97" i="1"/>
  <c r="AK97" i="1" s="1"/>
  <c r="AD97" i="1"/>
  <c r="AM96" i="1"/>
  <c r="AK96" i="1"/>
  <c r="AM95" i="1"/>
  <c r="AK95" i="1"/>
  <c r="AK93" i="1"/>
  <c r="AK92" i="1"/>
  <c r="A92" i="1"/>
  <c r="AK91" i="1"/>
  <c r="AU88" i="1"/>
  <c r="AU133" i="1" s="1"/>
  <c r="AO88" i="1"/>
  <c r="AO133" i="1" s="1"/>
  <c r="AM133" i="1" s="1"/>
  <c r="AM88" i="1"/>
  <c r="AK88" i="1" s="1"/>
  <c r="AM85" i="1"/>
  <c r="AK85" i="1"/>
  <c r="AM84" i="1"/>
  <c r="AK84" i="1"/>
  <c r="AK83" i="1" s="1"/>
  <c r="AW83" i="1"/>
  <c r="AU83" i="1"/>
  <c r="AU87" i="1" s="1"/>
  <c r="AS83" i="1"/>
  <c r="AS87" i="1" s="1"/>
  <c r="AS132" i="1" s="1"/>
  <c r="AQ83" i="1"/>
  <c r="AQ87" i="1" s="1"/>
  <c r="AQ132" i="1" s="1"/>
  <c r="AO83" i="1"/>
  <c r="AM83" i="1"/>
  <c r="AD83" i="1"/>
  <c r="AM82" i="1"/>
  <c r="AK82" i="1"/>
  <c r="AM81" i="1"/>
  <c r="AK81" i="1"/>
  <c r="AM80" i="1"/>
  <c r="AK80" i="1"/>
  <c r="AM79" i="1"/>
  <c r="AK79" i="1"/>
  <c r="AM78" i="1"/>
  <c r="AK78" i="1"/>
  <c r="AM77" i="1"/>
  <c r="AM76" i="1"/>
  <c r="AM75" i="1"/>
  <c r="AM74" i="1"/>
  <c r="AK74" i="1" s="1"/>
  <c r="AW73" i="1"/>
  <c r="AK73" i="1" s="1"/>
  <c r="AM73" i="1"/>
  <c r="AM72" i="1"/>
  <c r="AK72" i="1"/>
  <c r="AM71" i="1"/>
  <c r="AK71" i="1"/>
  <c r="AM70" i="1"/>
  <c r="AK70" i="1"/>
  <c r="AM69" i="1"/>
  <c r="AK69" i="1"/>
  <c r="AM68" i="1"/>
  <c r="AK68" i="1"/>
  <c r="AW67" i="1"/>
  <c r="AW88" i="1" s="1"/>
  <c r="AO67" i="1"/>
  <c r="AM67" i="1" s="1"/>
  <c r="AK67" i="1" s="1"/>
  <c r="AM66" i="1"/>
  <c r="AK66" i="1"/>
  <c r="AM65" i="1"/>
  <c r="AK65" i="1"/>
  <c r="AM64" i="1"/>
  <c r="AK64" i="1"/>
  <c r="AM63" i="1"/>
  <c r="AK63" i="1"/>
  <c r="AM62" i="1"/>
  <c r="AK62" i="1"/>
  <c r="AM61" i="1"/>
  <c r="AK61" i="1"/>
  <c r="AM60" i="1"/>
  <c r="AK60" i="1"/>
  <c r="AM59" i="1"/>
  <c r="AK59" i="1"/>
  <c r="AM58" i="1"/>
  <c r="AK58" i="1"/>
  <c r="AW57" i="1"/>
  <c r="AW56" i="1" s="1"/>
  <c r="AW50" i="1" s="1"/>
  <c r="AM57" i="1"/>
  <c r="AK57" i="1" s="1"/>
  <c r="AK56" i="1" s="1"/>
  <c r="AU56" i="1"/>
  <c r="AS56" i="1"/>
  <c r="AQ56" i="1"/>
  <c r="AO56" i="1"/>
  <c r="AD56" i="1"/>
  <c r="AM55" i="1"/>
  <c r="AK55" i="1" s="1"/>
  <c r="AM54" i="1"/>
  <c r="AK54" i="1" s="1"/>
  <c r="AM53" i="1"/>
  <c r="AK53" i="1"/>
  <c r="AM52" i="1"/>
  <c r="AK52" i="1" s="1"/>
  <c r="AM51" i="1"/>
  <c r="AK51" i="1" s="1"/>
  <c r="AM50" i="1"/>
  <c r="AM49" i="1"/>
  <c r="AK49" i="1"/>
  <c r="AM48" i="1"/>
  <c r="AK48" i="1"/>
  <c r="AK46" i="1"/>
  <c r="AK45" i="1"/>
  <c r="AK44" i="1"/>
  <c r="BJ41" i="1"/>
  <c r="BG41" i="1"/>
  <c r="BF41" i="1"/>
  <c r="BC41" i="1"/>
  <c r="BB41" i="1"/>
  <c r="AY41" i="1"/>
  <c r="AM41" i="1"/>
  <c r="AK41" i="1" s="1"/>
  <c r="BJ40" i="1"/>
  <c r="BI40" i="1"/>
  <c r="BI41" i="1" s="1"/>
  <c r="BH40" i="1"/>
  <c r="BH41" i="1" s="1"/>
  <c r="BG40" i="1"/>
  <c r="BF40" i="1"/>
  <c r="BE40" i="1"/>
  <c r="BE41" i="1" s="1"/>
  <c r="BD40" i="1"/>
  <c r="BD41" i="1" s="1"/>
  <c r="BC40" i="1"/>
  <c r="BB40" i="1"/>
  <c r="BA40" i="1"/>
  <c r="BA41" i="1" s="1"/>
  <c r="AZ40" i="1"/>
  <c r="AZ41" i="1" s="1"/>
  <c r="AY40" i="1"/>
  <c r="AM40" i="1"/>
  <c r="AK40" i="1" s="1"/>
  <c r="AW45" i="1" s="1"/>
  <c r="A45" i="1" s="1"/>
  <c r="AM38" i="1"/>
  <c r="AK38" i="1" s="1"/>
  <c r="AM37" i="1"/>
  <c r="AK37" i="1"/>
  <c r="AM36" i="1"/>
  <c r="AK36" i="1" s="1"/>
  <c r="BH23" i="1"/>
  <c r="BG23" i="1"/>
  <c r="BF23" i="1"/>
  <c r="BE23" i="1"/>
  <c r="BD23" i="1"/>
  <c r="BC23" i="1"/>
  <c r="BI22" i="1"/>
  <c r="BI21" i="1"/>
  <c r="BI20" i="1"/>
  <c r="BI19" i="1"/>
  <c r="BI18" i="1"/>
  <c r="BI17" i="1"/>
  <c r="BI23" i="1" s="1"/>
  <c r="AK133" i="1" l="1"/>
  <c r="AW110" i="1"/>
  <c r="AK110" i="1" s="1"/>
  <c r="AW133" i="1"/>
  <c r="AU132" i="1"/>
  <c r="AU109" i="1"/>
  <c r="AM109" i="1" s="1"/>
  <c r="AW87" i="1"/>
  <c r="AK50" i="1"/>
  <c r="AO87" i="1"/>
  <c r="AM56" i="1"/>
  <c r="AO132" i="1" l="1"/>
  <c r="AM132" i="1" s="1"/>
  <c r="AM87" i="1"/>
  <c r="AK87" i="1" s="1"/>
  <c r="AW132" i="1"/>
  <c r="AW109" i="1"/>
  <c r="AK109" i="1"/>
  <c r="AK132" i="1" l="1"/>
</calcChain>
</file>

<file path=xl/sharedStrings.xml><?xml version="1.0" encoding="utf-8"?>
<sst xmlns="http://schemas.openxmlformats.org/spreadsheetml/2006/main" count="560" uniqueCount="191">
  <si>
    <t xml:space="preserve"> Московский государственный университет имени М.В. Ломоносова   </t>
  </si>
  <si>
    <t>ФАКУЛЬТЕТ ЖУРНАЛИСТИКИ</t>
  </si>
  <si>
    <t>УЧЕБНЫЙ ПЛАН</t>
  </si>
  <si>
    <t>ИМ_ЖУРНАЛИСТИКА - 2021 г.</t>
  </si>
  <si>
    <t xml:space="preserve"> </t>
  </si>
  <si>
    <t>направление</t>
  </si>
  <si>
    <t xml:space="preserve">  Квалификация,</t>
  </si>
  <si>
    <t>МАГИСТР</t>
  </si>
  <si>
    <t xml:space="preserve">42.04.02 "Журналистика"                                                                                     </t>
  </si>
  <si>
    <t xml:space="preserve">  срок обучения</t>
  </si>
  <si>
    <t>2 года (очная форма обучения)</t>
  </si>
  <si>
    <t>Магистерские программы "Российская журналистика и культура в глобальном контексте", "Цифровая журналистика"</t>
  </si>
  <si>
    <t xml:space="preserve">  соответствует ОС_МГУ  по специальности 42.04.02 "Журналистика" (3++)</t>
  </si>
  <si>
    <t xml:space="preserve"> I. График учебного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</si>
  <si>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</si>
  <si>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</si>
  <si>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</si>
  <si>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</si>
  <si>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</si>
  <si>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</si>
  <si>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</si>
  <si>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</si>
  <si>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</si>
  <si>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</si>
  <si>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</si>
  <si>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</si>
  <si>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</si>
  <si>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</si>
  <si>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Теор.обуч.</t>
  </si>
  <si>
    <t>Экзам.сессия</t>
  </si>
  <si>
    <t>Учеб.прак.</t>
  </si>
  <si>
    <t>Произв.прак.</t>
  </si>
  <si>
    <t>ГЭК и ДР</t>
  </si>
  <si>
    <t>Каникулы</t>
  </si>
  <si>
    <t>ВСЕГО</t>
  </si>
  <si>
    <t>Курсы</t>
  </si>
  <si>
    <t>IX</t>
  </si>
  <si>
    <t>X</t>
  </si>
  <si>
    <t>XII</t>
  </si>
  <si>
    <t>I</t>
  </si>
  <si>
    <t>II</t>
  </si>
  <si>
    <t>III</t>
  </si>
  <si>
    <t>IV</t>
  </si>
  <si>
    <t>VI</t>
  </si>
  <si>
    <t>VII</t>
  </si>
  <si>
    <t>XI</t>
  </si>
  <si>
    <t>V</t>
  </si>
  <si>
    <t>VIII</t>
  </si>
  <si>
    <t>T</t>
  </si>
  <si>
    <t>::</t>
  </si>
  <si>
    <t>=</t>
  </si>
  <si>
    <t>Х</t>
  </si>
  <si>
    <t>//</t>
  </si>
  <si>
    <t>Итого</t>
  </si>
  <si>
    <t>Обозначения:</t>
  </si>
  <si>
    <t>Теор. обучение</t>
  </si>
  <si>
    <t>Экзамен. сессия</t>
  </si>
  <si>
    <t>O</t>
  </si>
  <si>
    <t>Учебн. практика</t>
  </si>
  <si>
    <t>Произв. практика</t>
  </si>
  <si>
    <t>Дипломные проекты или работы</t>
  </si>
  <si>
    <t>Государств. экзамены</t>
  </si>
  <si>
    <t xml:space="preserve"> = </t>
  </si>
  <si>
    <t>№ по порядку</t>
  </si>
  <si>
    <t>Трудоемкость</t>
  </si>
  <si>
    <t>в зачетных единицах</t>
  </si>
  <si>
    <t>Распределение по</t>
  </si>
  <si>
    <t>объем учебной нагрузки в ак. часах,  1 а.ч.=45 мин</t>
  </si>
  <si>
    <t>РАСПРЕДЕЛЕНИЕ ПО КУРСАМ И СЕМЕСТРАМ</t>
  </si>
  <si>
    <t>семестрам</t>
  </si>
  <si>
    <t>Общая трудоемкость</t>
  </si>
  <si>
    <t>в том числе ауд.</t>
  </si>
  <si>
    <t>занятий</t>
  </si>
  <si>
    <t>Самостоятельная работа студентов</t>
  </si>
  <si>
    <t>I курс</t>
  </si>
  <si>
    <t>II курс</t>
  </si>
  <si>
    <t>III курс</t>
  </si>
  <si>
    <t>IV курс</t>
  </si>
  <si>
    <t>V курс</t>
  </si>
  <si>
    <t>VI курс</t>
  </si>
  <si>
    <t>Экзаменов</t>
  </si>
  <si>
    <t>Зачетов</t>
  </si>
  <si>
    <t>Курсовых работ и проектов</t>
  </si>
  <si>
    <t>Общая аудиторная нагрузка</t>
  </si>
  <si>
    <t>Лекций</t>
  </si>
  <si>
    <t>Лабораторных занятий</t>
  </si>
  <si>
    <t>Практических занятий</t>
  </si>
  <si>
    <t>Семинаров</t>
  </si>
  <si>
    <t xml:space="preserve"> НАЗВАНИЕ ДИСЦИПЛИНЫ</t>
  </si>
  <si>
    <t>недель- теор.обуч./ всего</t>
  </si>
  <si>
    <t>по основному подплану</t>
  </si>
  <si>
    <t>Всего часов теоретического обучения</t>
  </si>
  <si>
    <t xml:space="preserve">    в том числе без физкультуры, факультативов </t>
  </si>
  <si>
    <t>Всего кредитов по семестрам</t>
  </si>
  <si>
    <t>Недельная нагрузка в семестре</t>
  </si>
  <si>
    <t>Число курсовых работ</t>
  </si>
  <si>
    <t>Число экзаменов</t>
  </si>
  <si>
    <t>Трудоемкость в зачетных единицах</t>
  </si>
  <si>
    <t>Число зачетов</t>
  </si>
  <si>
    <t>БАЗ</t>
  </si>
  <si>
    <t>БАЗОВАЯ ЧАСТЬ</t>
  </si>
  <si>
    <t>Б-ОН</t>
  </si>
  <si>
    <t>Общенаучный раздел</t>
  </si>
  <si>
    <t>Философия</t>
  </si>
  <si>
    <t>1,0</t>
  </si>
  <si>
    <t>Межкультурная коммуникация</t>
  </si>
  <si>
    <t>2,0</t>
  </si>
  <si>
    <t>Современное общество и геополитика</t>
  </si>
  <si>
    <t>Технологии медиапроизводства</t>
  </si>
  <si>
    <t>Б-ОП</t>
  </si>
  <si>
    <t>Общепрофессиональный раздел</t>
  </si>
  <si>
    <t>Б-ОП-Ф</t>
  </si>
  <si>
    <t>Филологический блок</t>
  </si>
  <si>
    <t>Современный культурный процесс</t>
  </si>
  <si>
    <t>1,2</t>
  </si>
  <si>
    <t>Лингвистические особенности медиакоммуникации</t>
  </si>
  <si>
    <t>Иностранный язык</t>
  </si>
  <si>
    <t>4,0</t>
  </si>
  <si>
    <t>Б-ОП-М</t>
  </si>
  <si>
    <t>Блок "Массмедиа"</t>
  </si>
  <si>
    <t>Теории и исследования массовой коммуникации</t>
  </si>
  <si>
    <t>Актуальные концепции масс-медиа (на англ. яз.)</t>
  </si>
  <si>
    <t>Деонтология журналистики</t>
  </si>
  <si>
    <t>Профессиональная деятельность современного журналиста</t>
  </si>
  <si>
    <t>Редакционный менеджмент</t>
  </si>
  <si>
    <t>ВАРИА</t>
  </si>
  <si>
    <t>ВАРИАТИВНАЯ ЧАСТЬ</t>
  </si>
  <si>
    <t>Гуманитарный, социальный и экономический</t>
  </si>
  <si>
    <t>Межфакультетские курсы по выбору студента</t>
  </si>
  <si>
    <t>Профессиональный</t>
  </si>
  <si>
    <t>Дисциплины по выбору студента</t>
  </si>
  <si>
    <t>1,2,3</t>
  </si>
  <si>
    <t>Пр_НИР</t>
  </si>
  <si>
    <t>Практики и научно-исследовательской работа</t>
  </si>
  <si>
    <t>Прак</t>
  </si>
  <si>
    <t>Практики</t>
  </si>
  <si>
    <t>профессионально-творческая</t>
  </si>
  <si>
    <t>0,0</t>
  </si>
  <si>
    <t>преддипломная</t>
  </si>
  <si>
    <t>НИР</t>
  </si>
  <si>
    <t>Научно-исследовательской работа</t>
  </si>
  <si>
    <t>Научно-исследовательская работа*</t>
  </si>
  <si>
    <t>ИГА</t>
  </si>
  <si>
    <t>ГОСУДАРСТВЕННАЯ ИТОГОВАЯ АТТЕСТАЦИЯ</t>
  </si>
  <si>
    <t>ГЭ</t>
  </si>
  <si>
    <t>Государственные экзамены</t>
  </si>
  <si>
    <t>междисциплинарный экзамен по магистерской программе</t>
  </si>
  <si>
    <t>ВР</t>
  </si>
  <si>
    <t>Выпускные работы и проекты</t>
  </si>
  <si>
    <t>Подготовка и защита выпускной квалификацинной работы магистра</t>
  </si>
  <si>
    <t>Факул</t>
  </si>
  <si>
    <t>Факультативные дисциплины</t>
  </si>
  <si>
    <t>16,0</t>
  </si>
  <si>
    <t>17,0</t>
  </si>
  <si>
    <t>22,0</t>
  </si>
  <si>
    <t>19,0</t>
  </si>
  <si>
    <t>30,0</t>
  </si>
  <si>
    <t>0,7</t>
  </si>
  <si>
    <t>0,8</t>
  </si>
  <si>
    <t>88,0</t>
  </si>
  <si>
    <t>Контент-стратегии цифровой журналистики</t>
  </si>
  <si>
    <t>Цифровая журналистика в медиасистеме России</t>
  </si>
  <si>
    <t xml:space="preserve">Введение в вэб-программирование и машинное обучение </t>
  </si>
  <si>
    <t>Журналистика данных</t>
  </si>
  <si>
    <t xml:space="preserve">Технологии цифровой журналистики </t>
  </si>
  <si>
    <t xml:space="preserve">Исследования и анализ цифровой журналистики </t>
  </si>
  <si>
    <t>Современные исследования цифровой журналистики: проблематика и методология</t>
  </si>
  <si>
    <t>Сумма по подплану им_Цифровая журналистика</t>
  </si>
  <si>
    <t>6,0</t>
  </si>
  <si>
    <t>5,0</t>
  </si>
  <si>
    <t>и по подплану им_Цифровая журналистика</t>
  </si>
  <si>
    <t>21,0</t>
  </si>
  <si>
    <t>29,0</t>
  </si>
  <si>
    <t>31,0</t>
  </si>
  <si>
    <t>1,3</t>
  </si>
  <si>
    <t>1,1</t>
  </si>
  <si>
    <t>120,0</t>
  </si>
  <si>
    <t>Российская журналистика как мультикультурное цифровое пространство</t>
  </si>
  <si>
    <t>Экономика российского медиапроизводства</t>
  </si>
  <si>
    <t>Современные культурные индустрии в России</t>
  </si>
  <si>
    <t>Образ России в зарубежных медиа</t>
  </si>
  <si>
    <t>Российская медиасистема</t>
  </si>
  <si>
    <t>Современные исследования медиа и культуры: проблематика и методология</t>
  </si>
  <si>
    <t>Сумма по подплану им_Российская журналистика и культура в глобальном контексте</t>
  </si>
  <si>
    <t>и по подплану им_Российская журналистика и культура в глобальном контексте</t>
  </si>
  <si>
    <t>28,0</t>
  </si>
  <si>
    <t>32,0</t>
  </si>
  <si>
    <t>* НАУЧНО-ИССЛЕДОВАТЕЛЬСКАЯ РАБОТА ПРОВОДИТСЯ ПАРАЛЛЕЛЬНО С ТЕОРЕТИЧЕСКИМ ОБУЧЕНИЕМ</t>
  </si>
  <si>
    <t xml:space="preserve">СМИ России как «мягкая сила»
</t>
  </si>
  <si>
    <t>Современное культура России в мировом контексте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</si>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</sst>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1"/>
      <name val="Times New Roman CYR"/>
      <charset val="204"/>
    </font>
    <font>
      <sz val="11"/>
      <name val="Arial Cyr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0"/>
      <name val="Arial Cyr"/>
      <charset val="204"/>
    </font>
    <font>
      <sz val="8"/>
      <name val="Times New Roman CYR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9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Continuous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Alignment="1">
      <alignment horizontal="centerContinuous"/>
    </xf>
    <xf numFmtId="0" fontId="7" fillId="0" borderId="0" xfId="0" applyFont="1" applyFill="1" applyAlignment="1"/>
    <xf numFmtId="0" fontId="7" fillId="0" borderId="0" xfId="0" applyFont="1" applyFill="1"/>
    <xf numFmtId="0" fontId="2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Continuous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Continuous"/>
    </xf>
    <xf numFmtId="0" fontId="2" fillId="0" borderId="12" xfId="0" applyFont="1" applyFill="1" applyBorder="1" applyAlignment="1">
      <alignment horizontal="centerContinuous"/>
    </xf>
    <xf numFmtId="0" fontId="2" fillId="0" borderId="18" xfId="0" applyFont="1" applyFill="1" applyBorder="1" applyAlignment="1">
      <alignment horizontal="centerContinuous"/>
    </xf>
    <xf numFmtId="0" fontId="2" fillId="0" borderId="19" xfId="0" applyFont="1" applyFill="1" applyBorder="1" applyAlignment="1">
      <alignment horizontal="centerContinuous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Continuous"/>
    </xf>
    <xf numFmtId="0" fontId="2" fillId="0" borderId="28" xfId="0" applyFont="1" applyFill="1" applyBorder="1" applyAlignment="1">
      <alignment horizontal="centerContinuous"/>
    </xf>
    <xf numFmtId="0" fontId="2" fillId="0" borderId="29" xfId="0" applyFont="1" applyFill="1" applyBorder="1" applyAlignment="1">
      <alignment horizontal="centerContinuous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Continuous"/>
    </xf>
    <xf numFmtId="0" fontId="2" fillId="0" borderId="31" xfId="0" applyFont="1" applyFill="1" applyBorder="1" applyAlignment="1">
      <alignment horizontal="centerContinuous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Continuous"/>
    </xf>
    <xf numFmtId="0" fontId="2" fillId="0" borderId="3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Continuous"/>
    </xf>
    <xf numFmtId="0" fontId="2" fillId="0" borderId="37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Continuous" vertical="center" wrapText="1"/>
    </xf>
    <xf numFmtId="0" fontId="2" fillId="0" borderId="41" xfId="0" applyFont="1" applyFill="1" applyBorder="1" applyAlignment="1">
      <alignment horizontal="centerContinuous"/>
    </xf>
    <xf numFmtId="0" fontId="2" fillId="0" borderId="42" xfId="0" applyFont="1" applyFill="1" applyBorder="1" applyAlignment="1">
      <alignment horizontal="centerContinuous"/>
    </xf>
    <xf numFmtId="0" fontId="2" fillId="0" borderId="43" xfId="0" applyFont="1" applyFill="1" applyBorder="1" applyAlignment="1">
      <alignment horizontal="centerContinuous"/>
    </xf>
    <xf numFmtId="0" fontId="2" fillId="0" borderId="33" xfId="0" applyFont="1" applyFill="1" applyBorder="1" applyAlignment="1"/>
    <xf numFmtId="0" fontId="2" fillId="0" borderId="36" xfId="0" applyFont="1" applyFill="1" applyBorder="1" applyAlignment="1"/>
    <xf numFmtId="0" fontId="2" fillId="0" borderId="0" xfId="0" applyFont="1" applyFill="1" applyAlignment="1">
      <alignment horizontal="centerContinuous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Continuous" vertical="center" wrapText="1"/>
    </xf>
    <xf numFmtId="0" fontId="2" fillId="0" borderId="12" xfId="0" applyFont="1" applyFill="1" applyBorder="1" applyAlignment="1">
      <alignment horizontal="centerContinuous" vertical="center" wrapText="1"/>
    </xf>
    <xf numFmtId="0" fontId="2" fillId="0" borderId="32" xfId="0" applyFont="1" applyFill="1" applyBorder="1" applyAlignment="1">
      <alignment horizontal="centerContinuous" vertical="center" wrapText="1"/>
    </xf>
    <xf numFmtId="0" fontId="2" fillId="0" borderId="44" xfId="0" applyFont="1" applyFill="1" applyBorder="1"/>
    <xf numFmtId="0" fontId="2" fillId="0" borderId="45" xfId="0" applyFont="1" applyFill="1" applyBorder="1"/>
    <xf numFmtId="0" fontId="2" fillId="0" borderId="46" xfId="0" applyFont="1" applyFill="1" applyBorder="1"/>
    <xf numFmtId="0" fontId="2" fillId="0" borderId="46" xfId="0" applyFont="1" applyFill="1" applyBorder="1" applyAlignment="1">
      <alignment textRotation="90"/>
    </xf>
    <xf numFmtId="0" fontId="2" fillId="0" borderId="49" xfId="0" applyFont="1" applyFill="1" applyBorder="1"/>
    <xf numFmtId="0" fontId="0" fillId="0" borderId="0" xfId="0" applyBorder="1" applyAlignment="1">
      <alignment textRotation="90"/>
    </xf>
    <xf numFmtId="0" fontId="0" fillId="0" borderId="0" xfId="0" applyAlignment="1">
      <alignment textRotation="90"/>
    </xf>
    <xf numFmtId="0" fontId="2" fillId="0" borderId="12" xfId="0" applyFont="1" applyFill="1" applyBorder="1" applyAlignment="1"/>
    <xf numFmtId="0" fontId="2" fillId="0" borderId="11" xfId="0" applyFont="1" applyFill="1" applyBorder="1" applyAlignment="1">
      <alignment horizontal="centerContinuous" wrapText="1"/>
    </xf>
    <xf numFmtId="0" fontId="2" fillId="0" borderId="12" xfId="0" applyFont="1" applyFill="1" applyBorder="1" applyAlignment="1">
      <alignment horizontal="centerContinuous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49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13" xfId="0" applyFont="1" applyFill="1" applyBorder="1" applyAlignment="1">
      <alignment horizontal="center" vertical="center"/>
    </xf>
    <xf numFmtId="0" fontId="2" fillId="0" borderId="50" xfId="0" applyFont="1" applyFill="1" applyBorder="1"/>
    <xf numFmtId="0" fontId="2" fillId="0" borderId="49" xfId="0" applyFont="1" applyFill="1" applyBorder="1" applyAlignment="1">
      <alignment horizontal="center" vertical="justify" textRotation="90"/>
    </xf>
    <xf numFmtId="0" fontId="2" fillId="0" borderId="60" xfId="0" applyFont="1" applyFill="1" applyBorder="1" applyAlignment="1">
      <alignment horizontal="center" vertical="justify" textRotation="90"/>
    </xf>
    <xf numFmtId="0" fontId="2" fillId="0" borderId="61" xfId="0" applyFont="1" applyFill="1" applyBorder="1" applyAlignment="1">
      <alignment horizontal="center" vertical="justify" textRotation="90"/>
    </xf>
    <xf numFmtId="0" fontId="2" fillId="0" borderId="64" xfId="0" applyFont="1" applyFill="1" applyBorder="1" applyAlignment="1">
      <alignment horizontal="centerContinuous"/>
    </xf>
    <xf numFmtId="0" fontId="2" fillId="0" borderId="65" xfId="0" applyFont="1" applyFill="1" applyBorder="1" applyAlignment="1">
      <alignment horizontal="centerContinuous" wrapText="1"/>
    </xf>
    <xf numFmtId="0" fontId="2" fillId="0" borderId="59" xfId="0" applyFont="1" applyFill="1" applyBorder="1" applyAlignment="1">
      <alignment horizontal="centerContinuous" wrapText="1"/>
    </xf>
    <xf numFmtId="0" fontId="2" fillId="0" borderId="0" xfId="0" applyFont="1" applyFill="1" applyAlignment="1">
      <alignment horizontal="center"/>
    </xf>
    <xf numFmtId="0" fontId="2" fillId="0" borderId="66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Continuous" vertical="center"/>
    </xf>
    <xf numFmtId="0" fontId="2" fillId="0" borderId="42" xfId="0" applyFont="1" applyFill="1" applyBorder="1" applyAlignment="1">
      <alignment horizontal="centerContinuous" vertical="center" wrapText="1"/>
    </xf>
    <xf numFmtId="0" fontId="2" fillId="0" borderId="67" xfId="0" applyFont="1" applyFill="1" applyBorder="1" applyAlignment="1">
      <alignment horizontal="centerContinuous" vertical="center"/>
    </xf>
    <xf numFmtId="0" fontId="2" fillId="0" borderId="43" xfId="0" applyFont="1" applyFill="1" applyBorder="1" applyAlignment="1">
      <alignment horizontal="centerContinuous" vertical="center" wrapText="1"/>
    </xf>
    <xf numFmtId="0" fontId="2" fillId="0" borderId="27" xfId="0" applyFont="1" applyFill="1" applyBorder="1"/>
    <xf numFmtId="0" fontId="2" fillId="0" borderId="24" xfId="0" applyFont="1" applyFill="1" applyBorder="1"/>
    <xf numFmtId="0" fontId="2" fillId="0" borderId="54" xfId="0" applyFont="1" applyFill="1" applyBorder="1"/>
    <xf numFmtId="0" fontId="2" fillId="0" borderId="28" xfId="0" applyFont="1" applyFill="1" applyBorder="1"/>
    <xf numFmtId="0" fontId="2" fillId="0" borderId="55" xfId="0" applyFont="1" applyFill="1" applyBorder="1"/>
    <xf numFmtId="0" fontId="2" fillId="0" borderId="6" xfId="0" applyFont="1" applyFill="1" applyBorder="1"/>
    <xf numFmtId="0" fontId="2" fillId="0" borderId="54" xfId="0" applyFont="1" applyFill="1" applyBorder="1" applyAlignment="1">
      <alignment horizontal="centerContinuous"/>
    </xf>
    <xf numFmtId="0" fontId="2" fillId="0" borderId="26" xfId="0" applyFont="1" applyFill="1" applyBorder="1"/>
    <xf numFmtId="0" fontId="2" fillId="0" borderId="68" xfId="0" applyFont="1" applyFill="1" applyBorder="1" applyAlignment="1"/>
    <xf numFmtId="0" fontId="2" fillId="0" borderId="69" xfId="0" applyFont="1" applyFill="1" applyBorder="1" applyAlignment="1"/>
    <xf numFmtId="0" fontId="2" fillId="0" borderId="70" xfId="0" applyFont="1" applyFill="1" applyBorder="1" applyAlignment="1"/>
    <xf numFmtId="0" fontId="7" fillId="0" borderId="71" xfId="0" applyFont="1" applyFill="1" applyBorder="1"/>
    <xf numFmtId="0" fontId="7" fillId="0" borderId="70" xfId="0" applyFont="1" applyFill="1" applyBorder="1"/>
    <xf numFmtId="0" fontId="7" fillId="0" borderId="11" xfId="0" applyFont="1" applyFill="1" applyBorder="1" applyAlignment="1"/>
    <xf numFmtId="0" fontId="7" fillId="0" borderId="12" xfId="0" applyFont="1" applyFill="1" applyBorder="1" applyAlignment="1"/>
    <xf numFmtId="0" fontId="7" fillId="0" borderId="13" xfId="0" applyFont="1" applyFill="1" applyBorder="1" applyAlignment="1"/>
    <xf numFmtId="0" fontId="2" fillId="0" borderId="0" xfId="0" applyNumberFormat="1" applyFont="1" applyFill="1" applyAlignment="1"/>
    <xf numFmtId="0" fontId="2" fillId="0" borderId="30" xfId="0" applyFont="1" applyFill="1" applyBorder="1" applyAlignment="1">
      <alignment horizontal="center"/>
    </xf>
    <xf numFmtId="0" fontId="2" fillId="0" borderId="13" xfId="0" applyFont="1" applyFill="1" applyBorder="1" applyAlignment="1"/>
    <xf numFmtId="0" fontId="2" fillId="0" borderId="6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74" xfId="0" applyFont="1" applyFill="1" applyBorder="1" applyAlignment="1">
      <alignment horizontal="center"/>
    </xf>
    <xf numFmtId="0" fontId="2" fillId="0" borderId="37" xfId="0" applyFont="1" applyFill="1" applyBorder="1" applyAlignment="1"/>
    <xf numFmtId="0" fontId="2" fillId="0" borderId="75" xfId="0" applyFont="1" applyFill="1" applyBorder="1" applyAlignment="1"/>
    <xf numFmtId="0" fontId="7" fillId="0" borderId="75" xfId="0" applyFont="1" applyFill="1" applyBorder="1" applyAlignment="1"/>
    <xf numFmtId="0" fontId="2" fillId="0" borderId="2" xfId="0" applyFont="1" applyFill="1" applyBorder="1" applyAlignment="1"/>
    <xf numFmtId="0" fontId="2" fillId="0" borderId="57" xfId="0" applyFont="1" applyFill="1" applyBorder="1" applyAlignment="1"/>
    <xf numFmtId="0" fontId="2" fillId="0" borderId="0" xfId="0" applyFont="1" applyFill="1" applyBorder="1" applyAlignment="1"/>
    <xf numFmtId="0" fontId="2" fillId="0" borderId="59" xfId="0" applyFont="1" applyFill="1" applyBorder="1" applyAlignment="1"/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48" xfId="0" applyFont="1" applyFill="1" applyBorder="1"/>
    <xf numFmtId="0" fontId="2" fillId="0" borderId="39" xfId="0" applyFont="1" applyFill="1" applyBorder="1"/>
    <xf numFmtId="0" fontId="2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6" xfId="0" applyFont="1" applyFill="1" applyBorder="1" applyAlignment="1">
      <alignment vertical="center"/>
    </xf>
    <xf numFmtId="0" fontId="7" fillId="0" borderId="46" xfId="0" applyFont="1" applyFill="1" applyBorder="1" applyAlignment="1">
      <alignment horizontal="center" vertical="center"/>
    </xf>
    <xf numFmtId="0" fontId="2" fillId="0" borderId="46" xfId="0" applyFont="1" applyFill="1" applyBorder="1" applyAlignment="1"/>
    <xf numFmtId="0" fontId="2" fillId="0" borderId="46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Continuous"/>
    </xf>
    <xf numFmtId="0" fontId="7" fillId="0" borderId="5" xfId="0" applyFont="1" applyFill="1" applyBorder="1" applyAlignment="1">
      <alignment horizontal="centerContinuous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49" xfId="0" applyFont="1" applyFill="1" applyBorder="1" applyAlignment="1"/>
    <xf numFmtId="0" fontId="2" fillId="0" borderId="68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7" fillId="0" borderId="49" xfId="0" applyFont="1" applyFill="1" applyBorder="1" applyAlignment="1"/>
    <xf numFmtId="4" fontId="2" fillId="0" borderId="0" xfId="0" applyNumberFormat="1" applyFont="1" applyFill="1" applyBorder="1" applyAlignment="1"/>
    <xf numFmtId="0" fontId="2" fillId="0" borderId="17" xfId="0" applyFont="1" applyFill="1" applyBorder="1" applyAlignment="1">
      <alignment horizontal="left"/>
    </xf>
    <xf numFmtId="0" fontId="2" fillId="0" borderId="44" xfId="0" applyFont="1" applyFill="1" applyBorder="1" applyAlignment="1">
      <alignment horizontal="center"/>
    </xf>
    <xf numFmtId="0" fontId="2" fillId="0" borderId="44" xfId="0" applyFont="1" applyFill="1" applyBorder="1" applyAlignment="1">
      <alignment vertical="center"/>
    </xf>
    <xf numFmtId="0" fontId="2" fillId="0" borderId="44" xfId="0" applyFont="1" applyFill="1" applyBorder="1" applyAlignment="1"/>
    <xf numFmtId="0" fontId="2" fillId="0" borderId="44" xfId="0" applyFont="1" applyFill="1" applyBorder="1" applyAlignment="1">
      <alignment horizontal="left" vertical="center"/>
    </xf>
    <xf numFmtId="0" fontId="2" fillId="0" borderId="62" xfId="0" applyFont="1" applyFill="1" applyBorder="1" applyAlignment="1"/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/>
    </xf>
    <xf numFmtId="0" fontId="8" fillId="0" borderId="72" xfId="0" applyFont="1" applyFill="1" applyBorder="1" applyAlignment="1"/>
    <xf numFmtId="0" fontId="0" fillId="0" borderId="72" xfId="0" applyBorder="1" applyAlignment="1"/>
    <xf numFmtId="0" fontId="0" fillId="0" borderId="31" xfId="0" applyBorder="1" applyAlignment="1"/>
    <xf numFmtId="0" fontId="2" fillId="0" borderId="72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164" fontId="2" fillId="0" borderId="64" xfId="0" applyNumberFormat="1" applyFont="1" applyFill="1" applyBorder="1" applyAlignment="1">
      <alignment horizontal="center"/>
    </xf>
    <xf numFmtId="164" fontId="2" fillId="0" borderId="65" xfId="0" applyNumberFormat="1" applyFont="1" applyFill="1" applyBorder="1" applyAlignment="1">
      <alignment horizontal="center"/>
    </xf>
    <xf numFmtId="0" fontId="7" fillId="0" borderId="59" xfId="0" applyFont="1" applyFill="1" applyBorder="1" applyAlignment="1"/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0" borderId="29" xfId="0" applyFont="1" applyFill="1" applyBorder="1" applyAlignment="1"/>
    <xf numFmtId="0" fontId="2" fillId="0" borderId="72" xfId="0" applyFont="1" applyFill="1" applyBorder="1" applyAlignment="1"/>
    <xf numFmtId="164" fontId="2" fillId="0" borderId="18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Continuous"/>
    </xf>
    <xf numFmtId="164" fontId="7" fillId="0" borderId="5" xfId="0" applyNumberFormat="1" applyFont="1" applyFill="1" applyBorder="1" applyAlignment="1">
      <alignment horizontal="centerContinuous"/>
    </xf>
    <xf numFmtId="164" fontId="7" fillId="0" borderId="11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0" fontId="9" fillId="0" borderId="71" xfId="0" applyFont="1" applyFill="1" applyBorder="1"/>
    <xf numFmtId="0" fontId="13" fillId="0" borderId="0" xfId="0" applyFont="1"/>
    <xf numFmtId="0" fontId="2" fillId="0" borderId="29" xfId="0" applyFont="1" applyFill="1" applyBorder="1" applyAlignment="1">
      <alignment horizontal="center"/>
    </xf>
    <xf numFmtId="0" fontId="10" fillId="0" borderId="72" xfId="0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51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" fontId="7" fillId="0" borderId="0" xfId="0" applyNumberFormat="1" applyFont="1" applyFill="1" applyBorder="1" applyAlignment="1"/>
    <xf numFmtId="0" fontId="10" fillId="0" borderId="50" xfId="0" applyFont="1" applyBorder="1" applyAlignment="1"/>
    <xf numFmtId="0" fontId="7" fillId="0" borderId="49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49" xfId="0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7" fillId="0" borderId="38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/>
    </xf>
    <xf numFmtId="0" fontId="7" fillId="0" borderId="67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0" fillId="0" borderId="67" xfId="0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73" xfId="0" applyFont="1" applyFill="1" applyBorder="1" applyAlignment="1">
      <alignment horizontal="center"/>
    </xf>
    <xf numFmtId="0" fontId="2" fillId="0" borderId="29" xfId="0" applyFont="1" applyFill="1" applyBorder="1" applyAlignment="1"/>
    <xf numFmtId="0" fontId="0" fillId="0" borderId="72" xfId="0" applyFont="1" applyBorder="1" applyAlignment="1"/>
    <xf numFmtId="0" fontId="2" fillId="0" borderId="72" xfId="0" applyFont="1" applyFill="1" applyBorder="1" applyAlignment="1"/>
    <xf numFmtId="0" fontId="0" fillId="0" borderId="72" xfId="0" applyBorder="1" applyAlignment="1"/>
    <xf numFmtId="0" fontId="0" fillId="0" borderId="31" xfId="0" applyBorder="1" applyAlignment="1"/>
    <xf numFmtId="2" fontId="2" fillId="0" borderId="29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2" fillId="0" borderId="72" xfId="0" applyFont="1" applyFill="1" applyBorder="1" applyAlignment="1">
      <alignment vertical="top" wrapText="1"/>
    </xf>
    <xf numFmtId="0" fontId="0" fillId="0" borderId="72" xfId="0" applyBorder="1" applyAlignment="1">
      <alignment vertical="top"/>
    </xf>
    <xf numFmtId="0" fontId="0" fillId="0" borderId="31" xfId="0" applyBorder="1" applyAlignment="1">
      <alignment vertical="top"/>
    </xf>
    <xf numFmtId="0" fontId="7" fillId="0" borderId="12" xfId="0" applyFont="1" applyFill="1" applyBorder="1" applyAlignment="1">
      <alignment horizontal="center"/>
    </xf>
    <xf numFmtId="0" fontId="7" fillId="0" borderId="72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29" xfId="0" applyFont="1" applyFill="1" applyBorder="1" applyAlignment="1"/>
    <xf numFmtId="0" fontId="7" fillId="0" borderId="72" xfId="0" applyFont="1" applyFill="1" applyBorder="1" applyAlignment="1"/>
    <xf numFmtId="2" fontId="7" fillId="0" borderId="29" xfId="0" applyNumberFormat="1" applyFon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2" fontId="2" fillId="0" borderId="29" xfId="0" applyNumberFormat="1" applyFont="1" applyFill="1" applyBorder="1" applyAlignment="1">
      <alignment horizontal="center"/>
    </xf>
    <xf numFmtId="0" fontId="0" fillId="0" borderId="72" xfId="0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7" fillId="0" borderId="65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center"/>
    </xf>
    <xf numFmtId="0" fontId="7" fillId="0" borderId="73" xfId="0" applyFont="1" applyFill="1" applyBorder="1" applyAlignment="1">
      <alignment horizontal="center"/>
    </xf>
    <xf numFmtId="0" fontId="10" fillId="0" borderId="72" xfId="0" applyFont="1" applyBorder="1" applyAlignment="1"/>
    <xf numFmtId="0" fontId="10" fillId="0" borderId="31" xfId="0" applyFont="1" applyBorder="1" applyAlignment="1"/>
    <xf numFmtId="2" fontId="7" fillId="0" borderId="29" xfId="0" applyNumberFormat="1" applyFont="1" applyFill="1" applyBorder="1" applyAlignment="1">
      <alignment horizontal="center"/>
    </xf>
    <xf numFmtId="0" fontId="10" fillId="0" borderId="72" xfId="0" applyFont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2" fontId="8" fillId="0" borderId="29" xfId="0" applyNumberFormat="1" applyFon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2" fillId="0" borderId="4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justify" textRotation="90"/>
    </xf>
    <xf numFmtId="0" fontId="2" fillId="0" borderId="0" xfId="0" applyFont="1" applyFill="1" applyBorder="1" applyAlignment="1">
      <alignment horizontal="center" vertical="justify" textRotation="90"/>
    </xf>
    <xf numFmtId="0" fontId="2" fillId="0" borderId="44" xfId="0" applyFont="1" applyFill="1" applyBorder="1" applyAlignment="1">
      <alignment horizontal="center" vertical="justify" textRotation="90"/>
    </xf>
    <xf numFmtId="0" fontId="2" fillId="0" borderId="56" xfId="0" applyFont="1" applyFill="1" applyBorder="1" applyAlignment="1">
      <alignment horizontal="center" vertical="justify" textRotation="90"/>
    </xf>
    <xf numFmtId="0" fontId="2" fillId="0" borderId="57" xfId="0" applyFont="1" applyFill="1" applyBorder="1" applyAlignment="1">
      <alignment horizontal="center" vertical="justify" textRotation="90"/>
    </xf>
    <xf numFmtId="0" fontId="2" fillId="0" borderId="49" xfId="0" applyFont="1" applyFill="1" applyBorder="1" applyAlignment="1">
      <alignment horizontal="center" vertical="justify" textRotation="90"/>
    </xf>
    <xf numFmtId="0" fontId="2" fillId="0" borderId="60" xfId="0" applyFont="1" applyFill="1" applyBorder="1" applyAlignment="1">
      <alignment horizontal="center" vertical="justify" textRotation="90"/>
    </xf>
    <xf numFmtId="0" fontId="2" fillId="0" borderId="58" xfId="0" applyFont="1" applyFill="1" applyBorder="1" applyAlignment="1">
      <alignment horizontal="center" vertical="justify" textRotation="90"/>
    </xf>
    <xf numFmtId="0" fontId="2" fillId="0" borderId="61" xfId="0" applyFont="1" applyFill="1" applyBorder="1" applyAlignment="1">
      <alignment horizontal="center" vertical="justify" textRotation="90"/>
    </xf>
    <xf numFmtId="0" fontId="2" fillId="0" borderId="59" xfId="0" applyFont="1" applyFill="1" applyBorder="1" applyAlignment="1">
      <alignment horizontal="center" vertical="justify" textRotation="90"/>
    </xf>
    <xf numFmtId="0" fontId="2" fillId="0" borderId="16" xfId="0" applyFont="1" applyFill="1" applyBorder="1" applyAlignment="1">
      <alignment horizontal="center" vertical="justify" textRotation="90"/>
    </xf>
    <xf numFmtId="0" fontId="2" fillId="0" borderId="32" xfId="0" applyFont="1" applyFill="1" applyBorder="1" applyAlignment="1">
      <alignment horizontal="center" vertical="justify" textRotation="90"/>
    </xf>
    <xf numFmtId="0" fontId="2" fillId="0" borderId="12" xfId="0" applyFont="1" applyFill="1" applyBorder="1" applyAlignment="1">
      <alignment horizontal="center" vertical="justify" textRotation="90"/>
    </xf>
    <xf numFmtId="0" fontId="2" fillId="0" borderId="34" xfId="0" applyFont="1" applyFill="1" applyBorder="1" applyAlignment="1">
      <alignment horizontal="center" vertical="justify" textRotation="90"/>
    </xf>
    <xf numFmtId="0" fontId="2" fillId="0" borderId="19" xfId="0" applyFont="1" applyFill="1" applyBorder="1" applyAlignment="1">
      <alignment horizontal="center" vertical="justify" textRotation="90"/>
    </xf>
    <xf numFmtId="0" fontId="2" fillId="0" borderId="3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justify" vertical="center"/>
    </xf>
    <xf numFmtId="0" fontId="2" fillId="0" borderId="3" xfId="0" applyFont="1" applyFill="1" applyBorder="1" applyAlignment="1">
      <alignment horizontal="center" textRotation="90"/>
    </xf>
    <xf numFmtId="0" fontId="2" fillId="0" borderId="10" xfId="0" applyFont="1" applyFill="1" applyBorder="1" applyAlignment="1">
      <alignment horizontal="center" textRotation="90"/>
    </xf>
    <xf numFmtId="0" fontId="2" fillId="0" borderId="45" xfId="0" applyFont="1" applyFill="1" applyBorder="1" applyAlignment="1">
      <alignment textRotation="90"/>
    </xf>
    <xf numFmtId="0" fontId="0" fillId="0" borderId="49" xfId="0" applyBorder="1" applyAlignment="1"/>
    <xf numFmtId="0" fontId="2" fillId="0" borderId="47" xfId="0" applyFont="1" applyFill="1" applyBorder="1" applyAlignment="1">
      <alignment textRotation="90"/>
    </xf>
    <xf numFmtId="0" fontId="0" fillId="0" borderId="50" xfId="0" applyBorder="1" applyAlignment="1"/>
    <xf numFmtId="0" fontId="2" fillId="0" borderId="45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9" fillId="0" borderId="5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justify" textRotation="90"/>
    </xf>
    <xf numFmtId="0" fontId="2" fillId="0" borderId="53" xfId="0" applyFont="1" applyFill="1" applyBorder="1" applyAlignment="1">
      <alignment horizontal="center" vertical="justify" textRotation="90"/>
    </xf>
    <xf numFmtId="0" fontId="2" fillId="0" borderId="62" xfId="0" applyFont="1" applyFill="1" applyBorder="1" applyAlignment="1">
      <alignment horizontal="center" vertical="justify" textRotation="90"/>
    </xf>
    <xf numFmtId="0" fontId="2" fillId="0" borderId="63" xfId="0" applyFont="1" applyFill="1" applyBorder="1" applyAlignment="1">
      <alignment horizontal="center" vertical="justify" textRotation="90"/>
    </xf>
    <xf numFmtId="0" fontId="2" fillId="0" borderId="54" xfId="0" applyFont="1" applyFill="1" applyBorder="1" applyAlignment="1">
      <alignment horizontal="right" vertical="justify"/>
    </xf>
    <xf numFmtId="0" fontId="2" fillId="0" borderId="54" xfId="0" applyFont="1" applyFill="1" applyBorder="1" applyAlignment="1">
      <alignment horizontal="left" vertical="justify"/>
    </xf>
    <xf numFmtId="0" fontId="2" fillId="0" borderId="55" xfId="0" applyFont="1" applyFill="1" applyBorder="1" applyAlignment="1">
      <alignment horizontal="left" vertical="justify"/>
    </xf>
    <xf numFmtId="0" fontId="2" fillId="0" borderId="4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0" xfId="0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textRotation="90"/>
    </xf>
    <xf numFmtId="0" fontId="2" fillId="0" borderId="7" xfId="0" applyFont="1" applyFill="1" applyBorder="1" applyAlignment="1">
      <alignment horizontal="center" vertical="justify" textRotation="90"/>
    </xf>
    <xf numFmtId="0" fontId="2" fillId="0" borderId="14" xfId="0" applyFont="1" applyFill="1" applyBorder="1" applyAlignment="1">
      <alignment horizontal="center" vertical="justify" textRotation="90"/>
    </xf>
    <xf numFmtId="0" fontId="2" fillId="0" borderId="21" xfId="0" applyFont="1" applyFill="1" applyBorder="1" applyAlignment="1">
      <alignment horizontal="center" vertical="justify" textRotation="90"/>
    </xf>
    <xf numFmtId="0" fontId="2" fillId="0" borderId="8" xfId="0" applyFont="1" applyFill="1" applyBorder="1" applyAlignment="1">
      <alignment horizontal="center" vertical="justify" textRotation="90"/>
    </xf>
    <xf numFmtId="0" fontId="2" fillId="0" borderId="15" xfId="0" applyFont="1" applyFill="1" applyBorder="1" applyAlignment="1">
      <alignment horizontal="center" vertical="justify" textRotation="90"/>
    </xf>
    <xf numFmtId="0" fontId="2" fillId="0" borderId="22" xfId="0" applyFont="1" applyFill="1" applyBorder="1" applyAlignment="1">
      <alignment horizontal="center" vertical="justify" textRotation="90"/>
    </xf>
    <xf numFmtId="0" fontId="2" fillId="0" borderId="9" xfId="0" applyFont="1" applyFill="1" applyBorder="1" applyAlignment="1">
      <alignment horizontal="center" vertical="justify" textRotation="90"/>
    </xf>
    <xf numFmtId="0" fontId="2" fillId="0" borderId="23" xfId="0" applyFont="1" applyFill="1" applyBorder="1" applyAlignment="1">
      <alignment horizontal="center" vertical="justify" textRotation="90"/>
    </xf>
    <xf numFmtId="0" fontId="2" fillId="0" borderId="3" xfId="0" applyFont="1" applyFill="1" applyBorder="1" applyAlignment="1">
      <alignment horizontal="center" vertical="justify" textRotation="90"/>
    </xf>
    <xf numFmtId="0" fontId="2" fillId="0" borderId="10" xfId="0" applyFont="1" applyFill="1" applyBorder="1" applyAlignment="1">
      <alignment horizontal="center" vertical="justify" textRotation="90"/>
    </xf>
    <xf numFmtId="0" fontId="2" fillId="0" borderId="2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Fill="1" applyAlignment="1"/>
    <xf numFmtId="0" fontId="0" fillId="0" borderId="0" xfId="0" applyAlignment="1"/>
    <xf numFmtId="0" fontId="2" fillId="0" borderId="17" xfId="0" applyFont="1" applyFill="1" applyBorder="1" applyAlignment="1">
      <alignment horizontal="center" vertical="justify" textRotation="90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7"/>
  <sheetViews>
    <sheetView showGridLines="0" showZeros="0" tabSelected="1" topLeftCell="B1" zoomScale="75" zoomScaleNormal="75" zoomScaleSheetLayoutView="75" workbookViewId="0">
      <selection activeCell="C7" sqref="C7"/>
    </sheetView>
  </sheetViews>
  <sheetFormatPr defaultColWidth="8.85546875" defaultRowHeight="12.75" x14ac:dyDescent="0.2"/>
  <cols>
    <col min="1" max="1" width="6.42578125" style="1" hidden="1" customWidth="1"/>
    <col min="2" max="10" width="3.28515625" style="1" customWidth="1"/>
    <col min="11" max="11" width="3.85546875" style="1" customWidth="1"/>
    <col min="12" max="12" width="3.7109375" style="1" customWidth="1"/>
    <col min="13" max="50" width="3.28515625" style="1" customWidth="1"/>
    <col min="51" max="62" width="4.7109375" style="1" customWidth="1"/>
    <col min="63" max="16384" width="8.85546875" style="1"/>
  </cols>
  <sheetData>
    <row r="1" spans="1:62" ht="15.75" x14ac:dyDescent="0.25">
      <c r="A1" s="1">
        <v>36</v>
      </c>
      <c r="B1" s="2" t="s">
        <v>190</v>
      </c>
      <c r="C1" s="2"/>
      <c r="D1" s="2"/>
      <c r="E1" s="2"/>
      <c r="F1" s="2"/>
      <c r="G1" s="2"/>
      <c r="H1" s="2"/>
      <c r="I1" s="2"/>
      <c r="J1" s="2"/>
      <c r="K1" s="2"/>
      <c r="L1" s="2"/>
      <c r="AM1" s="360" t="s">
        <v>0</v>
      </c>
      <c r="AN1" s="360"/>
      <c r="AO1" s="360"/>
      <c r="AP1" s="360"/>
      <c r="AQ1" s="360"/>
      <c r="AR1" s="360"/>
      <c r="AS1" s="360"/>
      <c r="AT1" s="360"/>
      <c r="AU1" s="360"/>
      <c r="AV1" s="360"/>
      <c r="AW1" s="360"/>
      <c r="AX1" s="360"/>
      <c r="AY1" s="360"/>
      <c r="AZ1" s="360"/>
      <c r="BA1" s="360"/>
      <c r="BB1" s="360"/>
      <c r="BC1" s="360"/>
      <c r="BD1" s="360"/>
      <c r="BE1" s="360"/>
      <c r="BF1" s="360"/>
      <c r="BG1" s="360"/>
      <c r="BH1" s="360"/>
      <c r="BI1" s="360"/>
      <c r="BJ1" s="3"/>
    </row>
    <row r="2" spans="1:62" ht="14.25" customHeight="1" x14ac:dyDescent="0.25"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AM2" s="362" t="s">
        <v>1</v>
      </c>
      <c r="AN2" s="362"/>
      <c r="AO2" s="362"/>
      <c r="AP2" s="362"/>
      <c r="AQ2" s="362"/>
      <c r="AR2" s="362"/>
      <c r="AS2" s="362"/>
      <c r="AT2" s="362"/>
      <c r="AU2" s="362"/>
      <c r="AV2" s="362"/>
      <c r="AW2" s="362"/>
      <c r="AX2" s="362"/>
      <c r="AY2" s="362"/>
      <c r="AZ2" s="362"/>
      <c r="BA2" s="362"/>
      <c r="BB2" s="362"/>
      <c r="BC2" s="362"/>
      <c r="BD2" s="362"/>
      <c r="BE2" s="362"/>
      <c r="BF2" s="362"/>
      <c r="BG2" s="362"/>
      <c r="BH2" s="362"/>
      <c r="BI2" s="362"/>
      <c r="BJ2" s="362"/>
    </row>
    <row r="3" spans="1:62" ht="29.45" customHeight="1" x14ac:dyDescent="0.3"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5"/>
      <c r="N3" s="366" t="s">
        <v>2</v>
      </c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4"/>
      <c r="AJ3" s="5"/>
      <c r="AK3" s="5"/>
      <c r="AL3" s="5"/>
      <c r="AM3" s="363"/>
      <c r="AN3" s="363"/>
      <c r="AO3" s="363"/>
      <c r="AP3" s="363"/>
      <c r="AQ3" s="363"/>
      <c r="AR3" s="363"/>
      <c r="AS3" s="363"/>
      <c r="AT3" s="363"/>
      <c r="AU3" s="363"/>
      <c r="AV3" s="363"/>
      <c r="AW3" s="363"/>
      <c r="AX3" s="363"/>
      <c r="AY3" s="363"/>
      <c r="AZ3" s="363"/>
      <c r="BA3" s="363"/>
      <c r="BB3" s="363"/>
      <c r="BC3" s="363"/>
      <c r="BD3" s="363"/>
      <c r="BE3" s="363"/>
      <c r="BF3" s="363"/>
      <c r="BG3" s="363"/>
      <c r="BH3" s="363"/>
      <c r="BI3" s="363"/>
      <c r="BJ3" s="363"/>
    </row>
    <row r="4" spans="1:62" ht="15.75" x14ac:dyDescent="0.25"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6"/>
      <c r="N4" s="367" t="s">
        <v>3</v>
      </c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5"/>
      <c r="AU4" s="5" t="s">
        <v>4</v>
      </c>
    </row>
    <row r="5" spans="1:62" ht="18.75" customHeight="1" x14ac:dyDescent="0.25"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N5" s="356" t="s">
        <v>5</v>
      </c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7" t="s">
        <v>6</v>
      </c>
      <c r="AN5" s="352" t="s">
        <v>7</v>
      </c>
      <c r="AO5" s="353"/>
      <c r="AP5" s="353"/>
      <c r="AQ5" s="353"/>
      <c r="AR5" s="353"/>
      <c r="AS5" s="353"/>
      <c r="AT5" s="353"/>
      <c r="AU5" s="353"/>
      <c r="AV5" s="353"/>
      <c r="AW5" s="353"/>
      <c r="AX5" s="353"/>
      <c r="AY5" s="353"/>
      <c r="AZ5" s="353"/>
      <c r="BA5" s="353"/>
      <c r="BB5" s="353"/>
      <c r="BC5" s="353"/>
      <c r="BD5" s="353"/>
      <c r="BE5" s="353"/>
      <c r="BF5" s="353"/>
      <c r="BG5" s="353"/>
      <c r="BH5" s="353"/>
      <c r="BI5" s="353"/>
      <c r="BJ5" s="353"/>
    </row>
    <row r="6" spans="1:62" ht="18.75" customHeight="1" x14ac:dyDescent="0.2">
      <c r="N6" s="357" t="s">
        <v>8</v>
      </c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7" t="s">
        <v>9</v>
      </c>
      <c r="AN6" s="352" t="s">
        <v>10</v>
      </c>
      <c r="AO6" s="353"/>
      <c r="AP6" s="353"/>
      <c r="AQ6" s="353"/>
      <c r="AR6" s="353"/>
      <c r="AS6" s="353"/>
      <c r="AT6" s="353"/>
      <c r="AU6" s="353"/>
      <c r="AV6" s="353"/>
      <c r="AW6" s="353"/>
      <c r="AX6" s="353"/>
      <c r="AY6" s="353"/>
      <c r="AZ6" s="353"/>
      <c r="BA6" s="353"/>
      <c r="BB6" s="353"/>
      <c r="BC6" s="353"/>
      <c r="BD6" s="353"/>
      <c r="BE6" s="353"/>
      <c r="BF6" s="353"/>
      <c r="BG6" s="353"/>
      <c r="BH6" s="353"/>
      <c r="BI6" s="353"/>
      <c r="BJ6" s="353"/>
    </row>
    <row r="7" spans="1:62" ht="18.75" customHeight="1" x14ac:dyDescent="0.2">
      <c r="C7" s="5"/>
      <c r="D7" s="358"/>
      <c r="E7" s="359"/>
      <c r="F7" s="359"/>
      <c r="G7" s="5"/>
      <c r="H7" s="358"/>
      <c r="I7" s="358"/>
      <c r="J7" s="358"/>
      <c r="K7" s="358"/>
      <c r="L7" s="358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N7" s="352"/>
      <c r="AO7" s="353"/>
      <c r="AP7" s="353"/>
      <c r="AQ7" s="353"/>
      <c r="AR7" s="353"/>
      <c r="AS7" s="353"/>
      <c r="AT7" s="353"/>
      <c r="AU7" s="353"/>
      <c r="AV7" s="353"/>
      <c r="AW7" s="353"/>
      <c r="AX7" s="353"/>
      <c r="AY7" s="353"/>
      <c r="AZ7" s="353"/>
      <c r="BA7" s="353"/>
      <c r="BB7" s="353"/>
      <c r="BC7" s="353"/>
      <c r="BD7" s="353"/>
      <c r="BE7" s="353"/>
      <c r="BF7" s="353"/>
      <c r="BG7" s="353"/>
      <c r="BH7" s="353"/>
      <c r="BI7" s="353"/>
      <c r="BJ7" s="353"/>
    </row>
    <row r="8" spans="1:62" ht="18.75" customHeight="1" x14ac:dyDescent="0.2">
      <c r="E8" s="5"/>
      <c r="G8" s="5"/>
      <c r="H8" s="349"/>
      <c r="I8" s="349"/>
      <c r="J8" s="349"/>
      <c r="K8" s="349"/>
      <c r="L8" s="349"/>
      <c r="N8" s="5" t="s">
        <v>4</v>
      </c>
      <c r="O8" s="350" t="s">
        <v>11</v>
      </c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0"/>
      <c r="AG8" s="350"/>
      <c r="AH8" s="350"/>
      <c r="AI8" s="352" t="s">
        <v>12</v>
      </c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353"/>
      <c r="AY8" s="353"/>
      <c r="AZ8" s="353"/>
      <c r="BA8" s="353"/>
      <c r="BB8" s="353"/>
      <c r="BC8" s="353"/>
      <c r="BD8" s="353"/>
      <c r="BE8" s="353"/>
      <c r="BF8" s="353"/>
      <c r="BG8" s="353"/>
      <c r="BH8" s="353"/>
      <c r="BI8" s="353"/>
      <c r="BJ8" s="353"/>
    </row>
    <row r="9" spans="1:62" ht="18.75" customHeight="1" x14ac:dyDescent="0.2">
      <c r="B9" s="5"/>
      <c r="C9" s="5"/>
      <c r="D9" s="5"/>
      <c r="E9" s="332"/>
      <c r="F9" s="332"/>
      <c r="G9" s="5"/>
      <c r="H9" s="332"/>
      <c r="I9" s="332"/>
      <c r="J9" s="332"/>
      <c r="K9" s="332"/>
      <c r="L9" s="332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350"/>
      <c r="AE9" s="350"/>
      <c r="AF9" s="350"/>
      <c r="AG9" s="350"/>
      <c r="AH9" s="350"/>
      <c r="AJ9" s="5"/>
      <c r="AK9" s="5"/>
      <c r="AL9" s="5"/>
      <c r="AN9" s="352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  <c r="BB9" s="353"/>
      <c r="BC9" s="353"/>
      <c r="BD9" s="353"/>
      <c r="BE9" s="353"/>
      <c r="BF9" s="353"/>
      <c r="BG9" s="353"/>
      <c r="BH9" s="353"/>
      <c r="BI9" s="353"/>
      <c r="BJ9" s="353"/>
    </row>
    <row r="10" spans="1:62" ht="18" customHeight="1" x14ac:dyDescent="0.2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351"/>
      <c r="AM10" s="5"/>
    </row>
    <row r="11" spans="1:62" ht="37.5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V11" s="308" t="s">
        <v>13</v>
      </c>
      <c r="W11" s="308"/>
      <c r="X11" s="308"/>
      <c r="Y11" s="308"/>
      <c r="Z11" s="308"/>
      <c r="AA11" s="308"/>
      <c r="AB11" s="308"/>
      <c r="AC11" s="308"/>
      <c r="AD11" s="308"/>
      <c r="AL11" s="8" t="s">
        <v>4</v>
      </c>
      <c r="AM11" s="8"/>
      <c r="BC11" s="309" t="s">
        <v>14</v>
      </c>
      <c r="BD11" s="309"/>
      <c r="BE11" s="309"/>
      <c r="BF11" s="309"/>
      <c r="BG11" s="309"/>
      <c r="BH11" s="309"/>
      <c r="BI11" s="309"/>
      <c r="BJ11" s="309"/>
    </row>
    <row r="12" spans="1:62" ht="7.15" customHeight="1" thickBo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</row>
    <row r="13" spans="1:62" ht="30" customHeight="1" x14ac:dyDescent="0.2">
      <c r="B13" s="310" t="s">
        <v>15</v>
      </c>
      <c r="C13" s="9" t="s">
        <v>16</v>
      </c>
      <c r="D13" s="10"/>
      <c r="E13" s="10"/>
      <c r="F13" s="10"/>
      <c r="G13" s="11">
        <v>29</v>
      </c>
      <c r="H13" s="10" t="s">
        <v>17</v>
      </c>
      <c r="I13" s="10"/>
      <c r="J13" s="10"/>
      <c r="K13" s="12">
        <v>27</v>
      </c>
      <c r="L13" s="10" t="s">
        <v>18</v>
      </c>
      <c r="M13" s="10"/>
      <c r="N13" s="10"/>
      <c r="O13" s="10"/>
      <c r="P13" s="10" t="s">
        <v>19</v>
      </c>
      <c r="Q13" s="10"/>
      <c r="R13" s="10"/>
      <c r="S13" s="10"/>
      <c r="T13" s="12">
        <v>29</v>
      </c>
      <c r="U13" s="10" t="s">
        <v>20</v>
      </c>
      <c r="V13" s="10"/>
      <c r="W13" s="10"/>
      <c r="X13" s="12">
        <v>26</v>
      </c>
      <c r="Y13" s="10" t="s">
        <v>21</v>
      </c>
      <c r="Z13" s="10"/>
      <c r="AA13" s="10"/>
      <c r="AB13" s="12">
        <v>23</v>
      </c>
      <c r="AC13" s="10" t="s">
        <v>22</v>
      </c>
      <c r="AD13" s="10"/>
      <c r="AE13" s="10"/>
      <c r="AF13" s="10"/>
      <c r="AG13" s="12">
        <v>30</v>
      </c>
      <c r="AH13" s="10" t="s">
        <v>23</v>
      </c>
      <c r="AI13" s="10"/>
      <c r="AJ13" s="10"/>
      <c r="AK13" s="12">
        <v>27</v>
      </c>
      <c r="AL13" s="10" t="s">
        <v>24</v>
      </c>
      <c r="AM13" s="10"/>
      <c r="AN13" s="10"/>
      <c r="AO13" s="10"/>
      <c r="AP13" s="10" t="s">
        <v>25</v>
      </c>
      <c r="AQ13" s="10"/>
      <c r="AR13" s="10"/>
      <c r="AS13" s="10"/>
      <c r="AT13" s="12">
        <v>29</v>
      </c>
      <c r="AU13" s="10" t="s">
        <v>26</v>
      </c>
      <c r="AV13" s="10"/>
      <c r="AW13" s="10"/>
      <c r="AX13" s="12">
        <v>27</v>
      </c>
      <c r="AY13" s="10" t="s">
        <v>27</v>
      </c>
      <c r="AZ13" s="10"/>
      <c r="BA13" s="10"/>
      <c r="BB13" s="13"/>
      <c r="BC13" s="339" t="s">
        <v>28</v>
      </c>
      <c r="BD13" s="342" t="s">
        <v>29</v>
      </c>
      <c r="BE13" s="342" t="s">
        <v>30</v>
      </c>
      <c r="BF13" s="342" t="s">
        <v>31</v>
      </c>
      <c r="BG13" s="342" t="s">
        <v>32</v>
      </c>
      <c r="BH13" s="345" t="s">
        <v>33</v>
      </c>
      <c r="BI13" s="347" t="s">
        <v>34</v>
      </c>
      <c r="BJ13" s="347" t="s">
        <v>35</v>
      </c>
    </row>
    <row r="14" spans="1:62" x14ac:dyDescent="0.2">
      <c r="B14" s="311"/>
      <c r="C14" s="14"/>
      <c r="D14" s="15"/>
      <c r="E14" s="15"/>
      <c r="F14" s="15"/>
      <c r="G14" s="16" t="s">
        <v>36</v>
      </c>
      <c r="H14" s="15"/>
      <c r="I14" s="15"/>
      <c r="J14" s="15"/>
      <c r="K14" s="16" t="s">
        <v>37</v>
      </c>
      <c r="L14" s="16"/>
      <c r="M14" s="16"/>
      <c r="N14" s="16"/>
      <c r="O14" s="16"/>
      <c r="P14" s="16"/>
      <c r="Q14" s="16"/>
      <c r="R14" s="16"/>
      <c r="S14" s="16"/>
      <c r="T14" s="16" t="s">
        <v>38</v>
      </c>
      <c r="U14" s="16"/>
      <c r="V14" s="16"/>
      <c r="W14" s="16"/>
      <c r="X14" s="16" t="s">
        <v>39</v>
      </c>
      <c r="Y14" s="16"/>
      <c r="Z14" s="16"/>
      <c r="AA14" s="16"/>
      <c r="AB14" s="16" t="s">
        <v>40</v>
      </c>
      <c r="AC14" s="16"/>
      <c r="AD14" s="16"/>
      <c r="AE14" s="16"/>
      <c r="AF14" s="16"/>
      <c r="AG14" s="16" t="s">
        <v>41</v>
      </c>
      <c r="AH14" s="16"/>
      <c r="AI14" s="16"/>
      <c r="AJ14" s="16"/>
      <c r="AK14" s="16" t="s">
        <v>42</v>
      </c>
      <c r="AL14" s="16"/>
      <c r="AM14" s="16"/>
      <c r="AN14" s="16"/>
      <c r="AO14" s="16"/>
      <c r="AP14" s="16"/>
      <c r="AQ14" s="16"/>
      <c r="AR14" s="16"/>
      <c r="AS14" s="16"/>
      <c r="AT14" s="16" t="s">
        <v>43</v>
      </c>
      <c r="AU14" s="16"/>
      <c r="AV14" s="16"/>
      <c r="AW14" s="16"/>
      <c r="AX14" s="16" t="s">
        <v>44</v>
      </c>
      <c r="AY14" s="16"/>
      <c r="AZ14" s="16"/>
      <c r="BA14" s="16"/>
      <c r="BB14" s="17"/>
      <c r="BC14" s="340"/>
      <c r="BD14" s="343"/>
      <c r="BE14" s="343"/>
      <c r="BF14" s="343"/>
      <c r="BG14" s="343"/>
      <c r="BH14" s="297"/>
      <c r="BI14" s="348"/>
      <c r="BJ14" s="348"/>
    </row>
    <row r="15" spans="1:62" x14ac:dyDescent="0.2">
      <c r="B15" s="311"/>
      <c r="C15" s="18">
        <v>1</v>
      </c>
      <c r="D15" s="19">
        <v>8</v>
      </c>
      <c r="E15" s="19">
        <v>15</v>
      </c>
      <c r="F15" s="15">
        <v>22</v>
      </c>
      <c r="G15" s="16">
        <v>5</v>
      </c>
      <c r="H15" s="16">
        <v>6</v>
      </c>
      <c r="I15" s="16">
        <v>13</v>
      </c>
      <c r="J15" s="16">
        <v>20</v>
      </c>
      <c r="K15" s="16">
        <v>2</v>
      </c>
      <c r="L15" s="16">
        <v>3</v>
      </c>
      <c r="M15" s="16">
        <v>10</v>
      </c>
      <c r="N15" s="16">
        <v>17</v>
      </c>
      <c r="O15" s="16">
        <v>24</v>
      </c>
      <c r="P15" s="16">
        <v>1</v>
      </c>
      <c r="Q15" s="16">
        <v>8</v>
      </c>
      <c r="R15" s="16">
        <v>15</v>
      </c>
      <c r="S15" s="16">
        <v>22</v>
      </c>
      <c r="T15" s="16">
        <v>4</v>
      </c>
      <c r="U15" s="16">
        <v>5</v>
      </c>
      <c r="V15" s="16">
        <v>12</v>
      </c>
      <c r="W15" s="16">
        <v>19</v>
      </c>
      <c r="X15" s="16">
        <v>1</v>
      </c>
      <c r="Y15" s="16">
        <v>2</v>
      </c>
      <c r="Z15" s="16">
        <v>9</v>
      </c>
      <c r="AA15" s="16">
        <v>16</v>
      </c>
      <c r="AB15" s="16">
        <v>1</v>
      </c>
      <c r="AC15" s="16">
        <v>2</v>
      </c>
      <c r="AD15" s="16">
        <v>9</v>
      </c>
      <c r="AE15" s="16">
        <v>16</v>
      </c>
      <c r="AF15" s="16">
        <v>23</v>
      </c>
      <c r="AG15" s="16">
        <v>5</v>
      </c>
      <c r="AH15" s="16">
        <v>6</v>
      </c>
      <c r="AI15" s="16">
        <v>13</v>
      </c>
      <c r="AJ15" s="16">
        <v>20</v>
      </c>
      <c r="AK15" s="16">
        <v>3</v>
      </c>
      <c r="AL15" s="16">
        <v>4</v>
      </c>
      <c r="AM15" s="16">
        <v>11</v>
      </c>
      <c r="AN15" s="16">
        <v>18</v>
      </c>
      <c r="AO15" s="16">
        <v>25</v>
      </c>
      <c r="AP15" s="16">
        <v>1</v>
      </c>
      <c r="AQ15" s="16">
        <v>8</v>
      </c>
      <c r="AR15" s="16">
        <v>15</v>
      </c>
      <c r="AS15" s="16">
        <v>22</v>
      </c>
      <c r="AT15" s="16">
        <v>5</v>
      </c>
      <c r="AU15" s="16">
        <v>6</v>
      </c>
      <c r="AV15" s="16">
        <v>13</v>
      </c>
      <c r="AW15" s="16">
        <v>20</v>
      </c>
      <c r="AX15" s="16">
        <v>1</v>
      </c>
      <c r="AY15" s="16">
        <v>2</v>
      </c>
      <c r="AZ15" s="16">
        <v>9</v>
      </c>
      <c r="BA15" s="16">
        <v>16</v>
      </c>
      <c r="BB15" s="17">
        <v>23</v>
      </c>
      <c r="BC15" s="340"/>
      <c r="BD15" s="343"/>
      <c r="BE15" s="343"/>
      <c r="BF15" s="343"/>
      <c r="BG15" s="343"/>
      <c r="BH15" s="297"/>
      <c r="BI15" s="348"/>
      <c r="BJ15" s="348"/>
    </row>
    <row r="16" spans="1:62" ht="13.5" thickBot="1" x14ac:dyDescent="0.25">
      <c r="B16" s="338"/>
      <c r="C16" s="20">
        <v>7</v>
      </c>
      <c r="D16" s="21">
        <v>14</v>
      </c>
      <c r="E16" s="21">
        <v>21</v>
      </c>
      <c r="F16" s="22">
        <v>28</v>
      </c>
      <c r="G16" s="23" t="s">
        <v>37</v>
      </c>
      <c r="H16" s="23">
        <v>12</v>
      </c>
      <c r="I16" s="23">
        <v>19</v>
      </c>
      <c r="J16" s="23">
        <v>26</v>
      </c>
      <c r="K16" s="23" t="s">
        <v>45</v>
      </c>
      <c r="L16" s="23">
        <v>9</v>
      </c>
      <c r="M16" s="23">
        <v>16</v>
      </c>
      <c r="N16" s="23">
        <v>23</v>
      </c>
      <c r="O16" s="23">
        <v>30</v>
      </c>
      <c r="P16" s="23">
        <v>7</v>
      </c>
      <c r="Q16" s="23">
        <v>14</v>
      </c>
      <c r="R16" s="23">
        <v>21</v>
      </c>
      <c r="S16" s="23">
        <v>28</v>
      </c>
      <c r="T16" s="23" t="s">
        <v>39</v>
      </c>
      <c r="U16" s="23">
        <v>11</v>
      </c>
      <c r="V16" s="23">
        <v>18</v>
      </c>
      <c r="W16" s="23">
        <v>25</v>
      </c>
      <c r="X16" s="23" t="s">
        <v>40</v>
      </c>
      <c r="Y16" s="23">
        <v>8</v>
      </c>
      <c r="Z16" s="23">
        <v>15</v>
      </c>
      <c r="AA16" s="23">
        <v>22</v>
      </c>
      <c r="AB16" s="23" t="s">
        <v>41</v>
      </c>
      <c r="AC16" s="23">
        <v>8</v>
      </c>
      <c r="AD16" s="23">
        <v>15</v>
      </c>
      <c r="AE16" s="23">
        <v>22</v>
      </c>
      <c r="AF16" s="23">
        <v>29</v>
      </c>
      <c r="AG16" s="23" t="s">
        <v>42</v>
      </c>
      <c r="AH16" s="23">
        <v>12</v>
      </c>
      <c r="AI16" s="23">
        <v>19</v>
      </c>
      <c r="AJ16" s="23">
        <v>26</v>
      </c>
      <c r="AK16" s="23" t="s">
        <v>46</v>
      </c>
      <c r="AL16" s="23">
        <v>10</v>
      </c>
      <c r="AM16" s="23">
        <v>17</v>
      </c>
      <c r="AN16" s="23">
        <v>24</v>
      </c>
      <c r="AO16" s="23">
        <v>31</v>
      </c>
      <c r="AP16" s="23">
        <v>7</v>
      </c>
      <c r="AQ16" s="23">
        <v>14</v>
      </c>
      <c r="AR16" s="23">
        <v>21</v>
      </c>
      <c r="AS16" s="23">
        <v>28</v>
      </c>
      <c r="AT16" s="23" t="s">
        <v>44</v>
      </c>
      <c r="AU16" s="23">
        <v>12</v>
      </c>
      <c r="AV16" s="23">
        <v>19</v>
      </c>
      <c r="AW16" s="23">
        <v>26</v>
      </c>
      <c r="AX16" s="23" t="s">
        <v>47</v>
      </c>
      <c r="AY16" s="23">
        <v>8</v>
      </c>
      <c r="AZ16" s="23">
        <v>15</v>
      </c>
      <c r="BA16" s="23">
        <v>22</v>
      </c>
      <c r="BB16" s="24">
        <v>31</v>
      </c>
      <c r="BC16" s="341"/>
      <c r="BD16" s="344"/>
      <c r="BE16" s="344"/>
      <c r="BF16" s="344"/>
      <c r="BG16" s="344"/>
      <c r="BH16" s="346"/>
      <c r="BI16" s="348"/>
      <c r="BJ16" s="354"/>
    </row>
    <row r="17" spans="2:62" x14ac:dyDescent="0.2">
      <c r="B17" s="25" t="s">
        <v>39</v>
      </c>
      <c r="C17" s="26" t="s">
        <v>48</v>
      </c>
      <c r="D17" s="27" t="s">
        <v>48</v>
      </c>
      <c r="E17" s="27" t="s">
        <v>48</v>
      </c>
      <c r="F17" s="27" t="s">
        <v>48</v>
      </c>
      <c r="G17" s="27" t="s">
        <v>48</v>
      </c>
      <c r="H17" s="27" t="s">
        <v>48</v>
      </c>
      <c r="I17" s="27" t="s">
        <v>48</v>
      </c>
      <c r="J17" s="27" t="s">
        <v>48</v>
      </c>
      <c r="K17" s="27" t="s">
        <v>48</v>
      </c>
      <c r="L17" s="27" t="s">
        <v>48</v>
      </c>
      <c r="M17" s="27" t="s">
        <v>48</v>
      </c>
      <c r="N17" s="27" t="s">
        <v>48</v>
      </c>
      <c r="O17" s="27" t="s">
        <v>48</v>
      </c>
      <c r="P17" s="27" t="s">
        <v>48</v>
      </c>
      <c r="Q17" s="27" t="s">
        <v>48</v>
      </c>
      <c r="R17" s="27" t="s">
        <v>48</v>
      </c>
      <c r="S17" s="27" t="s">
        <v>48</v>
      </c>
      <c r="T17" s="27" t="s">
        <v>48</v>
      </c>
      <c r="U17" s="27" t="s">
        <v>49</v>
      </c>
      <c r="V17" s="27" t="s">
        <v>49</v>
      </c>
      <c r="W17" s="27" t="s">
        <v>49</v>
      </c>
      <c r="X17" s="27" t="s">
        <v>50</v>
      </c>
      <c r="Y17" s="27" t="s">
        <v>50</v>
      </c>
      <c r="Z17" s="27" t="s">
        <v>48</v>
      </c>
      <c r="AA17" s="27" t="s">
        <v>48</v>
      </c>
      <c r="AB17" s="27" t="s">
        <v>48</v>
      </c>
      <c r="AC17" s="27" t="s">
        <v>48</v>
      </c>
      <c r="AD17" s="27" t="s">
        <v>48</v>
      </c>
      <c r="AE17" s="27" t="s">
        <v>48</v>
      </c>
      <c r="AF17" s="27" t="s">
        <v>48</v>
      </c>
      <c r="AG17" s="27" t="s">
        <v>48</v>
      </c>
      <c r="AH17" s="27" t="s">
        <v>48</v>
      </c>
      <c r="AI17" s="27" t="s">
        <v>48</v>
      </c>
      <c r="AJ17" s="27" t="s">
        <v>48</v>
      </c>
      <c r="AK17" s="27" t="s">
        <v>48</v>
      </c>
      <c r="AL17" s="27" t="s">
        <v>48</v>
      </c>
      <c r="AM17" s="27" t="s">
        <v>48</v>
      </c>
      <c r="AN17" s="27" t="s">
        <v>48</v>
      </c>
      <c r="AO17" s="27" t="s">
        <v>48</v>
      </c>
      <c r="AP17" s="27" t="s">
        <v>49</v>
      </c>
      <c r="AQ17" s="27" t="s">
        <v>49</v>
      </c>
      <c r="AR17" s="27" t="s">
        <v>49</v>
      </c>
      <c r="AS17" s="27" t="s">
        <v>37</v>
      </c>
      <c r="AT17" s="27" t="s">
        <v>37</v>
      </c>
      <c r="AU17" s="27" t="s">
        <v>37</v>
      </c>
      <c r="AV17" s="27" t="s">
        <v>37</v>
      </c>
      <c r="AW17" s="27" t="s">
        <v>50</v>
      </c>
      <c r="AX17" s="27" t="s">
        <v>50</v>
      </c>
      <c r="AY17" s="27" t="s">
        <v>50</v>
      </c>
      <c r="AZ17" s="27" t="s">
        <v>50</v>
      </c>
      <c r="BA17" s="28" t="s">
        <v>50</v>
      </c>
      <c r="BB17" s="29" t="s">
        <v>50</v>
      </c>
      <c r="BC17" s="30">
        <v>34</v>
      </c>
      <c r="BD17" s="12">
        <v>6</v>
      </c>
      <c r="BE17" s="12">
        <v>0</v>
      </c>
      <c r="BF17" s="12">
        <v>4</v>
      </c>
      <c r="BG17" s="12">
        <v>0</v>
      </c>
      <c r="BH17" s="31">
        <v>8</v>
      </c>
      <c r="BI17" s="32">
        <f t="shared" ref="BI17:BI22" si="0">SUM(BC17:BH17)</f>
        <v>52</v>
      </c>
      <c r="BJ17" s="33" t="s">
        <v>39</v>
      </c>
    </row>
    <row r="18" spans="2:62" x14ac:dyDescent="0.2">
      <c r="B18" s="34" t="s">
        <v>40</v>
      </c>
      <c r="C18" s="35" t="s">
        <v>48</v>
      </c>
      <c r="D18" s="28" t="s">
        <v>48</v>
      </c>
      <c r="E18" s="28" t="s">
        <v>48</v>
      </c>
      <c r="F18" s="28" t="s">
        <v>48</v>
      </c>
      <c r="G18" s="28" t="s">
        <v>48</v>
      </c>
      <c r="H18" s="28" t="s">
        <v>48</v>
      </c>
      <c r="I18" s="28" t="s">
        <v>48</v>
      </c>
      <c r="J18" s="28" t="s">
        <v>48</v>
      </c>
      <c r="K18" s="28" t="s">
        <v>48</v>
      </c>
      <c r="L18" s="28" t="s">
        <v>48</v>
      </c>
      <c r="M18" s="28" t="s">
        <v>48</v>
      </c>
      <c r="N18" s="28" t="s">
        <v>48</v>
      </c>
      <c r="O18" s="28" t="s">
        <v>48</v>
      </c>
      <c r="P18" s="28" t="s">
        <v>48</v>
      </c>
      <c r="Q18" s="28" t="s">
        <v>48</v>
      </c>
      <c r="R18" s="28" t="s">
        <v>48</v>
      </c>
      <c r="S18" s="28" t="s">
        <v>48</v>
      </c>
      <c r="T18" s="28" t="s">
        <v>48</v>
      </c>
      <c r="U18" s="28" t="s">
        <v>49</v>
      </c>
      <c r="V18" s="28" t="s">
        <v>49</v>
      </c>
      <c r="W18" s="28" t="s">
        <v>49</v>
      </c>
      <c r="X18" s="28" t="s">
        <v>49</v>
      </c>
      <c r="Y18" s="28" t="s">
        <v>50</v>
      </c>
      <c r="Z18" s="28" t="s">
        <v>51</v>
      </c>
      <c r="AA18" s="28" t="s">
        <v>51</v>
      </c>
      <c r="AB18" s="28" t="s">
        <v>51</v>
      </c>
      <c r="AC18" s="28" t="s">
        <v>51</v>
      </c>
      <c r="AD18" s="28" t="s">
        <v>37</v>
      </c>
      <c r="AE18" s="28" t="s">
        <v>37</v>
      </c>
      <c r="AF18" s="28" t="s">
        <v>37</v>
      </c>
      <c r="AG18" s="28" t="s">
        <v>37</v>
      </c>
      <c r="AH18" s="28" t="s">
        <v>37</v>
      </c>
      <c r="AI18" s="28" t="s">
        <v>37</v>
      </c>
      <c r="AJ18" s="28" t="s">
        <v>37</v>
      </c>
      <c r="AK18" s="28" t="s">
        <v>37</v>
      </c>
      <c r="AL18" s="28" t="s">
        <v>37</v>
      </c>
      <c r="AM18" s="28" t="s">
        <v>37</v>
      </c>
      <c r="AN18" s="28" t="s">
        <v>52</v>
      </c>
      <c r="AO18" s="28" t="s">
        <v>52</v>
      </c>
      <c r="AP18" s="28" t="s">
        <v>40</v>
      </c>
      <c r="AQ18" s="28" t="s">
        <v>40</v>
      </c>
      <c r="AR18" s="28" t="s">
        <v>40</v>
      </c>
      <c r="AS18" s="28" t="s">
        <v>40</v>
      </c>
      <c r="AT18" s="36" t="s">
        <v>50</v>
      </c>
      <c r="AU18" s="36" t="s">
        <v>50</v>
      </c>
      <c r="AV18" s="36" t="s">
        <v>50</v>
      </c>
      <c r="AW18" s="36" t="s">
        <v>50</v>
      </c>
      <c r="AX18" s="36" t="s">
        <v>50</v>
      </c>
      <c r="AY18" s="36" t="s">
        <v>50</v>
      </c>
      <c r="AZ18" s="36" t="s">
        <v>50</v>
      </c>
      <c r="BA18" s="28" t="s">
        <v>50</v>
      </c>
      <c r="BB18" s="29" t="s">
        <v>50</v>
      </c>
      <c r="BC18" s="37">
        <v>18</v>
      </c>
      <c r="BD18" s="16">
        <v>4</v>
      </c>
      <c r="BE18" s="16">
        <v>0</v>
      </c>
      <c r="BF18" s="16">
        <v>14</v>
      </c>
      <c r="BG18" s="16">
        <v>6</v>
      </c>
      <c r="BH18" s="38">
        <v>10</v>
      </c>
      <c r="BI18" s="39">
        <f t="shared" si="0"/>
        <v>52</v>
      </c>
      <c r="BJ18" s="40" t="s">
        <v>40</v>
      </c>
    </row>
    <row r="19" spans="2:62" x14ac:dyDescent="0.2">
      <c r="B19" s="34" t="s">
        <v>41</v>
      </c>
      <c r="C19" s="35"/>
      <c r="D19" s="28"/>
      <c r="E19" s="28"/>
      <c r="F19" s="28"/>
      <c r="G19" s="41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36"/>
      <c r="AT19" s="36"/>
      <c r="AU19" s="28"/>
      <c r="AV19" s="28"/>
      <c r="AW19" s="36"/>
      <c r="AX19" s="36"/>
      <c r="AY19" s="36"/>
      <c r="AZ19" s="36"/>
      <c r="BA19" s="36"/>
      <c r="BB19" s="36"/>
      <c r="BC19" s="37"/>
      <c r="BD19" s="16"/>
      <c r="BE19" s="16"/>
      <c r="BF19" s="16"/>
      <c r="BG19" s="16"/>
      <c r="BH19" s="38"/>
      <c r="BI19" s="39">
        <f t="shared" si="0"/>
        <v>0</v>
      </c>
      <c r="BJ19" s="40" t="s">
        <v>41</v>
      </c>
    </row>
    <row r="20" spans="2:62" x14ac:dyDescent="0.2">
      <c r="B20" s="34" t="s">
        <v>42</v>
      </c>
      <c r="C20" s="35"/>
      <c r="D20" s="28"/>
      <c r="E20" s="28"/>
      <c r="F20" s="28"/>
      <c r="G20" s="41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36"/>
      <c r="AX20" s="36"/>
      <c r="AY20" s="36"/>
      <c r="AZ20" s="36"/>
      <c r="BA20" s="36"/>
      <c r="BB20" s="36"/>
      <c r="BC20" s="37"/>
      <c r="BD20" s="16"/>
      <c r="BE20" s="16"/>
      <c r="BF20" s="16"/>
      <c r="BG20" s="16"/>
      <c r="BH20" s="38"/>
      <c r="BI20" s="39">
        <f t="shared" si="0"/>
        <v>0</v>
      </c>
      <c r="BJ20" s="40" t="s">
        <v>42</v>
      </c>
    </row>
    <row r="21" spans="2:62" x14ac:dyDescent="0.2">
      <c r="B21" s="34" t="s">
        <v>46</v>
      </c>
      <c r="C21" s="35"/>
      <c r="D21" s="28"/>
      <c r="E21" s="28"/>
      <c r="F21" s="28"/>
      <c r="G21" s="41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36"/>
      <c r="AV21" s="36"/>
      <c r="AW21" s="36"/>
      <c r="AX21" s="36"/>
      <c r="AY21" s="36"/>
      <c r="AZ21" s="36"/>
      <c r="BA21" s="36"/>
      <c r="BB21" s="36"/>
      <c r="BC21" s="37"/>
      <c r="BD21" s="16"/>
      <c r="BE21" s="16"/>
      <c r="BF21" s="16"/>
      <c r="BG21" s="16"/>
      <c r="BH21" s="38"/>
      <c r="BI21" s="39">
        <f t="shared" si="0"/>
        <v>0</v>
      </c>
      <c r="BJ21" s="40" t="s">
        <v>46</v>
      </c>
    </row>
    <row r="22" spans="2:62" ht="13.5" thickBot="1" x14ac:dyDescent="0.25">
      <c r="B22" s="42" t="s">
        <v>43</v>
      </c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5"/>
      <c r="BC22" s="46"/>
      <c r="BD22" s="23"/>
      <c r="BE22" s="23"/>
      <c r="BF22" s="23"/>
      <c r="BG22" s="23"/>
      <c r="BH22" s="47"/>
      <c r="BI22" s="42">
        <f t="shared" si="0"/>
        <v>0</v>
      </c>
      <c r="BJ22" s="48" t="s">
        <v>43</v>
      </c>
    </row>
    <row r="23" spans="2:62" ht="13.5" thickBot="1" x14ac:dyDescent="0.25">
      <c r="B23" s="49" t="s">
        <v>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1"/>
      <c r="AT23" s="22"/>
      <c r="AU23" s="22"/>
      <c r="AV23" s="22"/>
      <c r="AW23" s="22"/>
      <c r="AX23" s="22"/>
      <c r="AY23" s="302" t="s">
        <v>53</v>
      </c>
      <c r="AZ23" s="303"/>
      <c r="BA23" s="303"/>
      <c r="BB23" s="304"/>
      <c r="BC23" s="52">
        <f t="shared" ref="BC23:BI23" si="1">SUM(BC17:BC22)</f>
        <v>52</v>
      </c>
      <c r="BD23" s="53">
        <f t="shared" si="1"/>
        <v>10</v>
      </c>
      <c r="BE23" s="53">
        <f t="shared" si="1"/>
        <v>0</v>
      </c>
      <c r="BF23" s="53">
        <f t="shared" si="1"/>
        <v>18</v>
      </c>
      <c r="BG23" s="53">
        <f t="shared" si="1"/>
        <v>6</v>
      </c>
      <c r="BH23" s="54">
        <f t="shared" si="1"/>
        <v>18</v>
      </c>
      <c r="BI23" s="55">
        <f t="shared" si="1"/>
        <v>104</v>
      </c>
      <c r="BJ23" s="56"/>
    </row>
    <row r="24" spans="2:62" ht="7.5" customHeight="1" x14ac:dyDescent="0.2"/>
    <row r="25" spans="2:62" s="58" customFormat="1" ht="27" customHeight="1" x14ac:dyDescent="0.2">
      <c r="B25" s="57" t="s">
        <v>54</v>
      </c>
      <c r="C25" s="57"/>
      <c r="D25" s="57"/>
      <c r="E25" s="57"/>
      <c r="F25" s="57"/>
      <c r="G25" s="57"/>
      <c r="I25" s="305" t="s">
        <v>48</v>
      </c>
      <c r="J25" s="306"/>
      <c r="L25" s="307" t="s">
        <v>55</v>
      </c>
      <c r="M25" s="307"/>
      <c r="N25" s="307"/>
      <c r="O25" s="307"/>
      <c r="Q25" s="28" t="s">
        <v>49</v>
      </c>
      <c r="R25" s="59"/>
      <c r="S25" s="307" t="s">
        <v>56</v>
      </c>
      <c r="T25" s="307"/>
      <c r="U25" s="307"/>
      <c r="V25" s="57"/>
      <c r="W25" s="36" t="s">
        <v>57</v>
      </c>
      <c r="Y25" s="307" t="s">
        <v>58</v>
      </c>
      <c r="Z25" s="307"/>
      <c r="AA25" s="307"/>
      <c r="AB25" s="57"/>
      <c r="AC25" s="36" t="s">
        <v>37</v>
      </c>
      <c r="AE25" s="307" t="s">
        <v>59</v>
      </c>
      <c r="AF25" s="307"/>
      <c r="AG25" s="307"/>
      <c r="AH25" s="57"/>
      <c r="AI25" s="36" t="s">
        <v>40</v>
      </c>
      <c r="AK25" s="57" t="s">
        <v>60</v>
      </c>
      <c r="AL25" s="57"/>
      <c r="AM25" s="57"/>
      <c r="AN25" s="57"/>
      <c r="AO25" s="57"/>
      <c r="AP25" s="57"/>
      <c r="AQ25" s="57"/>
      <c r="AS25" s="60" t="s">
        <v>52</v>
      </c>
      <c r="AT25" s="61"/>
      <c r="AV25" s="57" t="s">
        <v>61</v>
      </c>
      <c r="AW25" s="57"/>
      <c r="AX25" s="57"/>
      <c r="AY25" s="57"/>
      <c r="AZ25" s="57"/>
      <c r="BA25" s="1"/>
      <c r="BB25" s="36" t="s">
        <v>62</v>
      </c>
      <c r="BD25" s="57" t="s">
        <v>33</v>
      </c>
      <c r="BE25" s="57"/>
      <c r="BF25" s="57"/>
      <c r="BG25" s="57"/>
      <c r="BH25" s="59" t="s">
        <v>4</v>
      </c>
      <c r="BI25" s="59"/>
      <c r="BJ25" s="1"/>
    </row>
    <row r="26" spans="2:62" ht="4.5" customHeight="1" thickBot="1" x14ac:dyDescent="0.25"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57"/>
      <c r="Z26" s="57"/>
      <c r="AA26" s="57"/>
      <c r="AB26" s="57"/>
      <c r="AC26" s="57"/>
      <c r="AD26" s="57"/>
      <c r="AE26" s="57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2:62" ht="18" customHeight="1" thickBot="1" x14ac:dyDescent="0.25">
      <c r="B27" s="310" t="s">
        <v>63</v>
      </c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5"/>
      <c r="AC27" s="65"/>
      <c r="AD27" s="312" t="s">
        <v>64</v>
      </c>
      <c r="AE27" s="314" t="s">
        <v>65</v>
      </c>
      <c r="AF27" s="316" t="s">
        <v>66</v>
      </c>
      <c r="AG27" s="220"/>
      <c r="AH27" s="220"/>
      <c r="AI27" s="220"/>
      <c r="AJ27" s="317"/>
      <c r="AK27" s="280" t="s">
        <v>67</v>
      </c>
      <c r="AL27" s="281"/>
      <c r="AM27" s="281"/>
      <c r="AN27" s="281"/>
      <c r="AO27" s="281"/>
      <c r="AP27" s="281"/>
      <c r="AQ27" s="281"/>
      <c r="AR27" s="281"/>
      <c r="AS27" s="282"/>
      <c r="AT27" s="282"/>
      <c r="AU27" s="282"/>
      <c r="AV27" s="282"/>
      <c r="AW27" s="282"/>
      <c r="AX27" s="283"/>
      <c r="AY27" s="318" t="s">
        <v>68</v>
      </c>
      <c r="AZ27" s="319"/>
      <c r="BA27" s="319"/>
      <c r="BB27" s="319"/>
      <c r="BC27" s="319"/>
      <c r="BD27" s="319"/>
      <c r="BE27" s="319"/>
      <c r="BF27" s="319"/>
      <c r="BG27" s="319"/>
      <c r="BH27" s="319"/>
      <c r="BI27" s="319"/>
      <c r="BJ27" s="320"/>
    </row>
    <row r="28" spans="2:62" ht="13.15" customHeight="1" x14ac:dyDescent="0.2">
      <c r="B28" s="311"/>
      <c r="C28" s="6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67"/>
      <c r="AC28" s="68"/>
      <c r="AD28" s="313"/>
      <c r="AE28" s="315"/>
      <c r="AF28" s="321" t="s">
        <v>69</v>
      </c>
      <c r="AG28" s="322"/>
      <c r="AH28" s="322"/>
      <c r="AI28" s="322"/>
      <c r="AJ28" s="323"/>
      <c r="AK28" s="324" t="s">
        <v>70</v>
      </c>
      <c r="AL28" s="325"/>
      <c r="AM28" s="328" t="s">
        <v>71</v>
      </c>
      <c r="AN28" s="328"/>
      <c r="AO28" s="328"/>
      <c r="AP28" s="328"/>
      <c r="AQ28" s="328"/>
      <c r="AR28" s="328"/>
      <c r="AS28" s="329" t="s">
        <v>72</v>
      </c>
      <c r="AT28" s="329"/>
      <c r="AU28" s="329"/>
      <c r="AV28" s="330"/>
      <c r="AW28" s="287" t="s">
        <v>73</v>
      </c>
      <c r="AX28" s="287"/>
      <c r="AY28" s="18" t="s">
        <v>74</v>
      </c>
      <c r="AZ28" s="19"/>
      <c r="BA28" s="19" t="s">
        <v>75</v>
      </c>
      <c r="BB28" s="19"/>
      <c r="BC28" s="19" t="s">
        <v>76</v>
      </c>
      <c r="BD28" s="19"/>
      <c r="BE28" s="19" t="s">
        <v>77</v>
      </c>
      <c r="BF28" s="19"/>
      <c r="BG28" s="19" t="s">
        <v>78</v>
      </c>
      <c r="BH28" s="19"/>
      <c r="BI28" s="69" t="s">
        <v>79</v>
      </c>
      <c r="BJ28" s="17"/>
    </row>
    <row r="29" spans="2:62" ht="18" customHeight="1" x14ac:dyDescent="0.2">
      <c r="B29" s="311"/>
      <c r="C29" s="6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67"/>
      <c r="AC29" s="68"/>
      <c r="AD29" s="313"/>
      <c r="AE29" s="315"/>
      <c r="AF29" s="290" t="s">
        <v>80</v>
      </c>
      <c r="AG29" s="291"/>
      <c r="AH29" s="294" t="s">
        <v>81</v>
      </c>
      <c r="AI29" s="291"/>
      <c r="AJ29" s="296" t="s">
        <v>82</v>
      </c>
      <c r="AK29" s="292"/>
      <c r="AL29" s="293"/>
      <c r="AM29" s="298" t="s">
        <v>83</v>
      </c>
      <c r="AN29" s="299"/>
      <c r="AO29" s="299" t="s">
        <v>84</v>
      </c>
      <c r="AP29" s="299"/>
      <c r="AQ29" s="299" t="s">
        <v>85</v>
      </c>
      <c r="AR29" s="299"/>
      <c r="AS29" s="299" t="s">
        <v>86</v>
      </c>
      <c r="AT29" s="299"/>
      <c r="AU29" s="299" t="s">
        <v>87</v>
      </c>
      <c r="AV29" s="299"/>
      <c r="AW29" s="288"/>
      <c r="AX29" s="288"/>
      <c r="AY29" s="70">
        <v>1</v>
      </c>
      <c r="AZ29" s="71">
        <v>2</v>
      </c>
      <c r="BA29" s="71">
        <v>3</v>
      </c>
      <c r="BB29" s="71">
        <v>4</v>
      </c>
      <c r="BC29" s="71">
        <v>5</v>
      </c>
      <c r="BD29" s="71">
        <v>6</v>
      </c>
      <c r="BE29" s="71">
        <v>7</v>
      </c>
      <c r="BF29" s="71">
        <v>8</v>
      </c>
      <c r="BG29" s="71">
        <v>9</v>
      </c>
      <c r="BH29" s="71">
        <v>10</v>
      </c>
      <c r="BI29" s="72">
        <v>11</v>
      </c>
      <c r="BJ29" s="73">
        <v>12</v>
      </c>
    </row>
    <row r="30" spans="2:62" ht="18" customHeight="1" x14ac:dyDescent="0.2">
      <c r="B30" s="311"/>
      <c r="C30" s="331" t="s">
        <v>88</v>
      </c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3"/>
      <c r="AC30" s="334"/>
      <c r="AD30" s="313"/>
      <c r="AE30" s="315"/>
      <c r="AF30" s="292"/>
      <c r="AG30" s="293"/>
      <c r="AH30" s="295"/>
      <c r="AI30" s="293"/>
      <c r="AJ30" s="297"/>
      <c r="AK30" s="292"/>
      <c r="AL30" s="293"/>
      <c r="AM30" s="298"/>
      <c r="AN30" s="299"/>
      <c r="AO30" s="299"/>
      <c r="AP30" s="299"/>
      <c r="AQ30" s="299"/>
      <c r="AR30" s="299"/>
      <c r="AS30" s="299"/>
      <c r="AT30" s="299"/>
      <c r="AU30" s="299"/>
      <c r="AV30" s="299"/>
      <c r="AW30" s="288"/>
      <c r="AX30" s="288"/>
      <c r="AY30" s="335" t="s">
        <v>89</v>
      </c>
      <c r="AZ30" s="336"/>
      <c r="BA30" s="336"/>
      <c r="BB30" s="336"/>
      <c r="BC30" s="336"/>
      <c r="BD30" s="336"/>
      <c r="BE30" s="336"/>
      <c r="BF30" s="336"/>
      <c r="BG30" s="336"/>
      <c r="BH30" s="336"/>
      <c r="BI30" s="336"/>
      <c r="BJ30" s="337"/>
    </row>
    <row r="31" spans="2:62" ht="18" customHeight="1" x14ac:dyDescent="0.2">
      <c r="B31" s="311"/>
      <c r="C31" s="74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67"/>
      <c r="AC31" s="68"/>
      <c r="AD31" s="313"/>
      <c r="AE31" s="315"/>
      <c r="AF31" s="292"/>
      <c r="AG31" s="293"/>
      <c r="AH31" s="295"/>
      <c r="AI31" s="293"/>
      <c r="AJ31" s="297"/>
      <c r="AK31" s="292"/>
      <c r="AL31" s="293"/>
      <c r="AM31" s="298"/>
      <c r="AN31" s="299"/>
      <c r="AO31" s="299"/>
      <c r="AP31" s="299"/>
      <c r="AQ31" s="299"/>
      <c r="AR31" s="299"/>
      <c r="AS31" s="299"/>
      <c r="AT31" s="299"/>
      <c r="AU31" s="299"/>
      <c r="AV31" s="299"/>
      <c r="AW31" s="288"/>
      <c r="AX31" s="288"/>
      <c r="AY31" s="35">
        <v>18</v>
      </c>
      <c r="AZ31" s="28">
        <v>16</v>
      </c>
      <c r="BA31" s="28">
        <v>18</v>
      </c>
      <c r="BB31" s="28">
        <v>4</v>
      </c>
      <c r="BC31" s="28">
        <v>0</v>
      </c>
      <c r="BD31" s="28"/>
      <c r="BE31" s="28"/>
      <c r="BF31" s="28"/>
      <c r="BG31" s="28"/>
      <c r="BH31" s="28"/>
      <c r="BI31" s="28">
        <v>0</v>
      </c>
      <c r="BJ31" s="76">
        <v>0</v>
      </c>
    </row>
    <row r="32" spans="2:62" ht="18" customHeight="1" thickBot="1" x14ac:dyDescent="0.25">
      <c r="B32" s="311"/>
      <c r="C32" s="6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67"/>
      <c r="AC32" s="68"/>
      <c r="AD32" s="313"/>
      <c r="AE32" s="315"/>
      <c r="AF32" s="292"/>
      <c r="AG32" s="293"/>
      <c r="AH32" s="295"/>
      <c r="AI32" s="293"/>
      <c r="AJ32" s="297"/>
      <c r="AK32" s="292"/>
      <c r="AL32" s="293"/>
      <c r="AM32" s="298"/>
      <c r="AN32" s="299"/>
      <c r="AO32" s="299"/>
      <c r="AP32" s="299"/>
      <c r="AQ32" s="299"/>
      <c r="AR32" s="299"/>
      <c r="AS32" s="299"/>
      <c r="AT32" s="299"/>
      <c r="AU32" s="299"/>
      <c r="AV32" s="299"/>
      <c r="AW32" s="288"/>
      <c r="AX32" s="288"/>
      <c r="AY32" s="35">
        <v>23</v>
      </c>
      <c r="AZ32" s="28">
        <v>29</v>
      </c>
      <c r="BA32" s="28">
        <v>23</v>
      </c>
      <c r="BB32" s="28">
        <v>29</v>
      </c>
      <c r="BC32" s="28">
        <v>0</v>
      </c>
      <c r="BD32" s="28"/>
      <c r="BE32" s="28"/>
      <c r="BF32" s="28"/>
      <c r="BG32" s="28"/>
      <c r="BH32" s="28"/>
      <c r="BI32" s="28">
        <v>0</v>
      </c>
      <c r="BJ32" s="76">
        <v>0</v>
      </c>
    </row>
    <row r="33" spans="1:62" ht="1.1499999999999999" hidden="1" customHeight="1" x14ac:dyDescent="0.2">
      <c r="B33" s="311"/>
      <c r="C33" s="6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66"/>
      <c r="AE33" s="77"/>
      <c r="AF33" s="78"/>
      <c r="AG33" s="79"/>
      <c r="AH33" s="80"/>
      <c r="AI33" s="79"/>
      <c r="AJ33" s="80"/>
      <c r="AK33" s="326"/>
      <c r="AL33" s="327"/>
      <c r="AM33" s="300"/>
      <c r="AN33" s="301"/>
      <c r="AO33" s="301"/>
      <c r="AP33" s="301"/>
      <c r="AQ33" s="301"/>
      <c r="AR33" s="301"/>
      <c r="AS33" s="301"/>
      <c r="AT33" s="301"/>
      <c r="AU33" s="301"/>
      <c r="AV33" s="301"/>
      <c r="AW33" s="289"/>
      <c r="AX33" s="289"/>
      <c r="AY33" s="81" t="s">
        <v>4</v>
      </c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3"/>
    </row>
    <row r="34" spans="1:62" s="84" customFormat="1" ht="16.149999999999999" customHeight="1" thickBot="1" x14ac:dyDescent="0.25">
      <c r="B34" s="85">
        <v>1</v>
      </c>
      <c r="C34" s="280">
        <v>2</v>
      </c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2"/>
      <c r="AC34" s="283"/>
      <c r="AD34" s="280">
        <v>3</v>
      </c>
      <c r="AE34" s="283"/>
      <c r="AF34" s="280">
        <v>4</v>
      </c>
      <c r="AG34" s="284"/>
      <c r="AH34" s="285">
        <v>5</v>
      </c>
      <c r="AI34" s="286"/>
      <c r="AJ34" s="86">
        <v>6</v>
      </c>
      <c r="AK34" s="280">
        <v>7</v>
      </c>
      <c r="AL34" s="284"/>
      <c r="AM34" s="285">
        <v>8</v>
      </c>
      <c r="AN34" s="284"/>
      <c r="AO34" s="285">
        <v>9</v>
      </c>
      <c r="AP34" s="284"/>
      <c r="AQ34" s="285">
        <v>10</v>
      </c>
      <c r="AR34" s="284"/>
      <c r="AS34" s="285">
        <v>11</v>
      </c>
      <c r="AT34" s="284"/>
      <c r="AU34" s="285">
        <v>12</v>
      </c>
      <c r="AV34" s="284"/>
      <c r="AW34" s="285">
        <v>13</v>
      </c>
      <c r="AX34" s="284"/>
      <c r="AY34" s="87">
        <v>14</v>
      </c>
      <c r="AZ34" s="88">
        <v>15</v>
      </c>
      <c r="BA34" s="89">
        <v>16</v>
      </c>
      <c r="BB34" s="88">
        <v>17</v>
      </c>
      <c r="BC34" s="89">
        <v>18</v>
      </c>
      <c r="BD34" s="88">
        <v>19</v>
      </c>
      <c r="BE34" s="89">
        <v>20</v>
      </c>
      <c r="BF34" s="88">
        <v>21</v>
      </c>
      <c r="BG34" s="89">
        <v>22</v>
      </c>
      <c r="BH34" s="88">
        <v>23</v>
      </c>
      <c r="BI34" s="89">
        <v>24</v>
      </c>
      <c r="BJ34" s="90">
        <v>25</v>
      </c>
    </row>
    <row r="35" spans="1:62" ht="7.15" hidden="1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2"/>
      <c r="AE35" s="94"/>
      <c r="AF35" s="93"/>
      <c r="AG35" s="95"/>
      <c r="AH35" s="93"/>
      <c r="AI35" s="93"/>
      <c r="AJ35" s="96"/>
      <c r="AK35" s="92"/>
      <c r="AL35" s="95"/>
      <c r="AM35" s="97"/>
      <c r="AN35" s="97"/>
      <c r="AO35" s="98"/>
      <c r="AP35" s="95"/>
      <c r="AQ35" s="98"/>
      <c r="AR35" s="93"/>
      <c r="AS35" s="98"/>
      <c r="AT35" s="93"/>
      <c r="AU35" s="98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</row>
    <row r="36" spans="1:62" s="8" customFormat="1" ht="12" hidden="1" customHeight="1" x14ac:dyDescent="0.2">
      <c r="B36" s="102"/>
      <c r="C36" s="251"/>
      <c r="D36" s="236"/>
      <c r="E36" s="236"/>
      <c r="F36" s="252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7"/>
      <c r="AD36" s="253"/>
      <c r="AE36" s="254"/>
      <c r="AF36" s="249"/>
      <c r="AG36" s="255"/>
      <c r="AH36" s="256"/>
      <c r="AI36" s="255"/>
      <c r="AJ36" s="103"/>
      <c r="AK36" s="257">
        <f>SUM(AM36,AW36)</f>
        <v>0</v>
      </c>
      <c r="AL36" s="255"/>
      <c r="AM36" s="248">
        <f>SUM(AO36:AV36)</f>
        <v>0</v>
      </c>
      <c r="AN36" s="248"/>
      <c r="AO36" s="248"/>
      <c r="AP36" s="248"/>
      <c r="AQ36" s="248"/>
      <c r="AR36" s="248"/>
      <c r="AS36" s="248"/>
      <c r="AT36" s="248"/>
      <c r="AU36" s="248"/>
      <c r="AV36" s="248"/>
      <c r="AW36" s="249"/>
      <c r="AX36" s="250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2" s="113" customFormat="1" ht="13.5" hidden="1" thickBot="1" x14ac:dyDescent="0.25">
      <c r="A37" s="107"/>
      <c r="B37" s="108"/>
      <c r="C37" s="233"/>
      <c r="D37" s="236"/>
      <c r="E37" s="236"/>
      <c r="F37" s="235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7"/>
      <c r="AD37" s="238"/>
      <c r="AE37" s="239"/>
      <c r="AF37" s="240"/>
      <c r="AG37" s="241"/>
      <c r="AH37" s="242"/>
      <c r="AI37" s="241"/>
      <c r="AJ37" s="109"/>
      <c r="AK37" s="243">
        <f>SUM(AM37,AW37)</f>
        <v>0</v>
      </c>
      <c r="AL37" s="244"/>
      <c r="AM37" s="230">
        <f>SUM(AO37:AV37)</f>
        <v>0</v>
      </c>
      <c r="AN37" s="230"/>
      <c r="AO37" s="230"/>
      <c r="AP37" s="230"/>
      <c r="AQ37" s="230"/>
      <c r="AR37" s="230"/>
      <c r="AS37" s="230"/>
      <c r="AT37" s="230"/>
      <c r="AU37" s="230"/>
      <c r="AV37" s="230"/>
      <c r="AW37" s="231"/>
      <c r="AX37" s="232"/>
      <c r="AY37" s="110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2"/>
    </row>
    <row r="38" spans="1:62" s="113" customFormat="1" ht="13.5" hidden="1" thickBot="1" x14ac:dyDescent="0.25">
      <c r="B38" s="114"/>
      <c r="C38" s="115"/>
      <c r="D38" s="116"/>
      <c r="E38" s="116"/>
      <c r="F38" s="117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8"/>
      <c r="AD38" s="115"/>
      <c r="AE38" s="56"/>
      <c r="AF38" s="118"/>
      <c r="AG38" s="119"/>
      <c r="AH38" s="118"/>
      <c r="AI38" s="120"/>
      <c r="AJ38" s="121"/>
      <c r="AK38" s="226">
        <f>SUM(AM38,AW38)</f>
        <v>0</v>
      </c>
      <c r="AL38" s="227"/>
      <c r="AM38" s="228">
        <f>SUM(AO38:AV38)</f>
        <v>0</v>
      </c>
      <c r="AN38" s="227"/>
      <c r="AO38" s="217"/>
      <c r="AP38" s="229"/>
      <c r="AQ38" s="217"/>
      <c r="AR38" s="229"/>
      <c r="AS38" s="217"/>
      <c r="AT38" s="229"/>
      <c r="AU38" s="217"/>
      <c r="AV38" s="229"/>
      <c r="AW38" s="217"/>
      <c r="AX38" s="218"/>
      <c r="AY38" s="122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4"/>
    </row>
    <row r="39" spans="1:62" s="5" customFormat="1" ht="6.75" hidden="1" customHeight="1" x14ac:dyDescent="0.2">
      <c r="B39" s="125"/>
      <c r="C39" s="126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8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8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8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9"/>
    </row>
    <row r="40" spans="1:62" s="113" customFormat="1" ht="13.5" hidden="1" thickBot="1" x14ac:dyDescent="0.25">
      <c r="B40" s="130"/>
      <c r="C40" s="219" t="s">
        <v>90</v>
      </c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131" t="s">
        <v>91</v>
      </c>
      <c r="S40" s="132"/>
      <c r="T40" s="132"/>
      <c r="U40" s="132"/>
      <c r="V40" s="132"/>
      <c r="W40" s="132"/>
      <c r="X40" s="132"/>
      <c r="Y40" s="132"/>
      <c r="Z40" s="132"/>
      <c r="AA40" s="133"/>
      <c r="AB40" s="134"/>
      <c r="AC40" s="134"/>
      <c r="AD40" s="134"/>
      <c r="AE40" s="134"/>
      <c r="AF40" s="134"/>
      <c r="AG40" s="134"/>
      <c r="AH40" s="134"/>
      <c r="AI40" s="134"/>
      <c r="AJ40" s="135"/>
      <c r="AK40" s="221">
        <f>SUM(AM40,AW40)</f>
        <v>0</v>
      </c>
      <c r="AL40" s="259"/>
      <c r="AM40" s="224">
        <f>SUM(AO40:AV40)</f>
        <v>0</v>
      </c>
      <c r="AN40" s="223"/>
      <c r="AO40" s="224"/>
      <c r="AP40" s="223"/>
      <c r="AQ40" s="224"/>
      <c r="AR40" s="223"/>
      <c r="AS40" s="224"/>
      <c r="AT40" s="223"/>
      <c r="AU40" s="224"/>
      <c r="AV40" s="223"/>
      <c r="AW40" s="224"/>
      <c r="AX40" s="225"/>
      <c r="AY40" s="136">
        <f t="shared" ref="AY40:BJ40" si="2">SUM(AY36:AY38)</f>
        <v>0</v>
      </c>
      <c r="AZ40" s="137">
        <f t="shared" si="2"/>
        <v>0</v>
      </c>
      <c r="BA40" s="137">
        <f t="shared" si="2"/>
        <v>0</v>
      </c>
      <c r="BB40" s="137">
        <f t="shared" si="2"/>
        <v>0</v>
      </c>
      <c r="BC40" s="137">
        <f t="shared" si="2"/>
        <v>0</v>
      </c>
      <c r="BD40" s="137">
        <f t="shared" si="2"/>
        <v>0</v>
      </c>
      <c r="BE40" s="137">
        <f t="shared" si="2"/>
        <v>0</v>
      </c>
      <c r="BF40" s="137">
        <f t="shared" si="2"/>
        <v>0</v>
      </c>
      <c r="BG40" s="137">
        <f t="shared" si="2"/>
        <v>0</v>
      </c>
      <c r="BH40" s="137">
        <f t="shared" si="2"/>
        <v>0</v>
      </c>
      <c r="BI40" s="138">
        <f t="shared" si="2"/>
        <v>0</v>
      </c>
      <c r="BJ40" s="139">
        <f t="shared" si="2"/>
        <v>0</v>
      </c>
    </row>
    <row r="41" spans="1:62" ht="13.5" hidden="1" thickBot="1" x14ac:dyDescent="0.25">
      <c r="B41" s="140"/>
      <c r="C41" s="212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120" t="s">
        <v>92</v>
      </c>
      <c r="S41" s="141"/>
      <c r="T41" s="141"/>
      <c r="U41" s="141"/>
      <c r="V41" s="141"/>
      <c r="W41" s="141"/>
      <c r="X41" s="141"/>
      <c r="Y41" s="141"/>
      <c r="Z41" s="141"/>
      <c r="AA41" s="5"/>
      <c r="AB41" s="141"/>
      <c r="AC41" s="141"/>
      <c r="AD41" s="141"/>
      <c r="AE41" s="141"/>
      <c r="AF41" s="141"/>
      <c r="AG41" s="141"/>
      <c r="AH41" s="141"/>
      <c r="AI41" s="141"/>
      <c r="AJ41" s="141"/>
      <c r="AK41" s="215">
        <f>SUM(AM41,AW41)</f>
        <v>0</v>
      </c>
      <c r="AL41" s="258"/>
      <c r="AM41" s="202">
        <f>SUM(AO41:AV41)</f>
        <v>0</v>
      </c>
      <c r="AN41" s="203"/>
      <c r="AO41" s="202"/>
      <c r="AP41" s="203"/>
      <c r="AQ41" s="202"/>
      <c r="AR41" s="203"/>
      <c r="AS41" s="202"/>
      <c r="AT41" s="203"/>
      <c r="AU41" s="202"/>
      <c r="AV41" s="203"/>
      <c r="AW41" s="202"/>
      <c r="AX41" s="204"/>
      <c r="AY41" s="142">
        <f t="shared" ref="AY41:BJ41" si="3">AY40</f>
        <v>0</v>
      </c>
      <c r="AZ41" s="143">
        <f t="shared" si="3"/>
        <v>0</v>
      </c>
      <c r="BA41" s="143">
        <f t="shared" si="3"/>
        <v>0</v>
      </c>
      <c r="BB41" s="143">
        <f t="shared" si="3"/>
        <v>0</v>
      </c>
      <c r="BC41" s="143">
        <f t="shared" si="3"/>
        <v>0</v>
      </c>
      <c r="BD41" s="143">
        <f t="shared" si="3"/>
        <v>0</v>
      </c>
      <c r="BE41" s="143">
        <f t="shared" si="3"/>
        <v>0</v>
      </c>
      <c r="BF41" s="143">
        <f t="shared" si="3"/>
        <v>0</v>
      </c>
      <c r="BG41" s="143">
        <f t="shared" si="3"/>
        <v>0</v>
      </c>
      <c r="BH41" s="143">
        <f t="shared" si="3"/>
        <v>0</v>
      </c>
      <c r="BI41" s="143">
        <f t="shared" si="3"/>
        <v>0</v>
      </c>
      <c r="BJ41" s="144">
        <f t="shared" si="3"/>
        <v>0</v>
      </c>
    </row>
    <row r="42" spans="1:62" ht="13.5" hidden="1" thickBot="1" x14ac:dyDescent="0.25">
      <c r="B42" s="140"/>
      <c r="C42" s="212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05" t="s">
        <v>93</v>
      </c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141"/>
      <c r="AE42" s="141"/>
      <c r="AF42" s="141"/>
      <c r="AG42" s="141"/>
      <c r="AH42" s="141"/>
      <c r="AI42" s="141"/>
      <c r="AJ42" s="141"/>
      <c r="AK42" s="145"/>
      <c r="AL42" s="146"/>
      <c r="AM42" s="147"/>
      <c r="AN42" s="148"/>
      <c r="AO42" s="147"/>
      <c r="AP42" s="148"/>
      <c r="AQ42" s="147"/>
      <c r="AR42" s="148"/>
      <c r="AS42" s="147"/>
      <c r="AT42" s="148"/>
      <c r="AU42" s="147"/>
      <c r="AV42" s="148"/>
      <c r="AW42" s="147"/>
      <c r="AX42" s="147"/>
      <c r="AY42" s="142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4"/>
    </row>
    <row r="43" spans="1:62" ht="13.5" hidden="1" thickBot="1" x14ac:dyDescent="0.25">
      <c r="B43" s="140"/>
      <c r="C43" s="212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120" t="s">
        <v>94</v>
      </c>
      <c r="S43" s="141"/>
      <c r="T43" s="141"/>
      <c r="U43" s="141"/>
      <c r="V43" s="141"/>
      <c r="W43" s="141"/>
      <c r="X43" s="141"/>
      <c r="Y43" s="141"/>
      <c r="Z43" s="141"/>
      <c r="AA43" s="5"/>
      <c r="AB43" s="141"/>
      <c r="AC43" s="141"/>
      <c r="AD43" s="141"/>
      <c r="AE43" s="141"/>
      <c r="AF43" s="141"/>
      <c r="AG43" s="141"/>
      <c r="AH43" s="141"/>
      <c r="AI43" s="141"/>
      <c r="AJ43" s="141"/>
      <c r="AK43" s="149"/>
      <c r="AL43" s="150"/>
      <c r="AM43" s="151"/>
      <c r="AN43" s="152"/>
      <c r="AO43" s="151"/>
      <c r="AP43" s="152"/>
      <c r="AQ43" s="151"/>
      <c r="AR43" s="152"/>
      <c r="AS43" s="151"/>
      <c r="AT43" s="152"/>
      <c r="AU43" s="151"/>
      <c r="AV43" s="152"/>
      <c r="AW43" s="151"/>
      <c r="AX43" s="151"/>
      <c r="AY43" s="153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5"/>
    </row>
    <row r="44" spans="1:62" ht="13.5" hidden="1" thickBot="1" x14ac:dyDescent="0.25">
      <c r="B44" s="140"/>
      <c r="C44" s="214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120" t="s">
        <v>95</v>
      </c>
      <c r="S44" s="141"/>
      <c r="T44" s="141"/>
      <c r="U44" s="141"/>
      <c r="V44" s="141"/>
      <c r="W44" s="141"/>
      <c r="X44" s="141"/>
      <c r="Y44" s="141"/>
      <c r="Z44" s="141"/>
      <c r="AB44" s="156"/>
      <c r="AC44" s="156"/>
      <c r="AD44" s="156"/>
      <c r="AE44" s="156"/>
      <c r="AF44" s="156"/>
      <c r="AG44" s="156"/>
      <c r="AH44" s="156"/>
      <c r="AI44" s="156"/>
      <c r="AJ44" s="156"/>
      <c r="AK44" s="206">
        <f>SUM(AY44:BJ44)</f>
        <v>0</v>
      </c>
      <c r="AL44" s="207"/>
      <c r="AM44" s="157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58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60"/>
    </row>
    <row r="45" spans="1:62" ht="13.5" hidden="1" thickBot="1" x14ac:dyDescent="0.25">
      <c r="A45" s="161">
        <f>AW45</f>
        <v>0</v>
      </c>
      <c r="B45" s="140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62" t="s">
        <v>96</v>
      </c>
      <c r="S45" s="141"/>
      <c r="T45" s="141"/>
      <c r="U45" s="141"/>
      <c r="V45" s="120"/>
      <c r="W45" s="141"/>
      <c r="X45" s="141"/>
      <c r="Y45" s="141"/>
      <c r="Z45" s="141"/>
      <c r="AB45" s="163"/>
      <c r="AC45" s="163"/>
      <c r="AD45" s="163"/>
      <c r="AE45" s="163"/>
      <c r="AF45" s="163"/>
      <c r="AG45" s="163"/>
      <c r="AH45" s="163"/>
      <c r="AI45" s="163"/>
      <c r="AJ45" s="163"/>
      <c r="AK45" s="208">
        <f>SUM(AY45:BJ45)</f>
        <v>0</v>
      </c>
      <c r="AL45" s="209"/>
      <c r="AM45" s="164" t="s">
        <v>97</v>
      </c>
      <c r="AN45" s="120"/>
      <c r="AO45" s="120"/>
      <c r="AP45" s="120"/>
      <c r="AQ45" s="120"/>
      <c r="AR45" s="120"/>
      <c r="AS45" s="120"/>
      <c r="AT45" s="120"/>
      <c r="AU45" s="120"/>
      <c r="AV45" s="165"/>
      <c r="AW45" s="210">
        <f>AK40/KCU+AK45+MPNE</f>
        <v>0</v>
      </c>
      <c r="AX45" s="211"/>
      <c r="AY45" s="35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76"/>
    </row>
    <row r="46" spans="1:62" ht="13.5" hidden="1" thickBot="1" x14ac:dyDescent="0.25">
      <c r="B46" s="166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8" t="s">
        <v>98</v>
      </c>
      <c r="S46" s="167"/>
      <c r="T46" s="167"/>
      <c r="U46" s="167"/>
      <c r="V46" s="169"/>
      <c r="W46" s="167"/>
      <c r="X46" s="167"/>
      <c r="Y46" s="167"/>
      <c r="Z46" s="167"/>
      <c r="AA46" s="62"/>
      <c r="AB46" s="170"/>
      <c r="AC46" s="170"/>
      <c r="AD46" s="170"/>
      <c r="AE46" s="170"/>
      <c r="AF46" s="170"/>
      <c r="AG46" s="170"/>
      <c r="AH46" s="170"/>
      <c r="AI46" s="170"/>
      <c r="AJ46" s="170"/>
      <c r="AK46" s="200">
        <f>SUM(AY46:BJ46)</f>
        <v>0</v>
      </c>
      <c r="AL46" s="201"/>
      <c r="AM46" s="171"/>
      <c r="AN46" s="169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172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173"/>
    </row>
    <row r="47" spans="1:62" ht="7.15" customHeight="1" x14ac:dyDescent="0.2">
      <c r="B47" s="91"/>
      <c r="C47" s="92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2"/>
      <c r="AE47" s="94"/>
      <c r="AF47" s="93"/>
      <c r="AG47" s="95"/>
      <c r="AH47" s="93"/>
      <c r="AI47" s="93"/>
      <c r="AJ47" s="96"/>
      <c r="AK47" s="92"/>
      <c r="AL47" s="95"/>
      <c r="AM47" s="97"/>
      <c r="AN47" s="97"/>
      <c r="AO47" s="98"/>
      <c r="AP47" s="95"/>
      <c r="AQ47" s="98"/>
      <c r="AR47" s="93"/>
      <c r="AS47" s="98"/>
      <c r="AT47" s="93"/>
      <c r="AU47" s="98"/>
      <c r="AV47" s="95"/>
      <c r="AW47" s="93"/>
      <c r="AX47" s="93"/>
      <c r="AY47" s="99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1"/>
    </row>
    <row r="48" spans="1:62" s="8" customFormat="1" ht="12" hidden="1" customHeight="1" x14ac:dyDescent="0.2">
      <c r="B48" s="102"/>
      <c r="C48" s="251"/>
      <c r="D48" s="236"/>
      <c r="E48" s="236"/>
      <c r="F48" s="252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7"/>
      <c r="AD48" s="253"/>
      <c r="AE48" s="254"/>
      <c r="AF48" s="249"/>
      <c r="AG48" s="255"/>
      <c r="AH48" s="256"/>
      <c r="AI48" s="255"/>
      <c r="AJ48" s="103"/>
      <c r="AK48" s="257">
        <f t="shared" ref="AK48:AK85" si="4">SUM(AM48,AW48)</f>
        <v>0</v>
      </c>
      <c r="AL48" s="255"/>
      <c r="AM48" s="248">
        <f t="shared" ref="AM48:AM85" si="5">SUM(AO48:AV48)</f>
        <v>0</v>
      </c>
      <c r="AN48" s="248"/>
      <c r="AO48" s="248"/>
      <c r="AP48" s="248"/>
      <c r="AQ48" s="248"/>
      <c r="AR48" s="248"/>
      <c r="AS48" s="248"/>
      <c r="AT48" s="248"/>
      <c r="AU48" s="248"/>
      <c r="AV48" s="248"/>
      <c r="AW48" s="249"/>
      <c r="AX48" s="250"/>
      <c r="AY48" s="104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6"/>
    </row>
    <row r="49" spans="1:62" s="113" customFormat="1" hidden="1" x14ac:dyDescent="0.2">
      <c r="A49" s="107"/>
      <c r="B49" s="108"/>
      <c r="C49" s="233"/>
      <c r="D49" s="236"/>
      <c r="E49" s="236"/>
      <c r="F49" s="235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7"/>
      <c r="AD49" s="238"/>
      <c r="AE49" s="239"/>
      <c r="AF49" s="240"/>
      <c r="AG49" s="241"/>
      <c r="AH49" s="242"/>
      <c r="AI49" s="241"/>
      <c r="AJ49" s="109"/>
      <c r="AK49" s="243">
        <f t="shared" si="4"/>
        <v>0</v>
      </c>
      <c r="AL49" s="244"/>
      <c r="AM49" s="230">
        <f t="shared" si="5"/>
        <v>0</v>
      </c>
      <c r="AN49" s="230"/>
      <c r="AO49" s="230"/>
      <c r="AP49" s="230"/>
      <c r="AQ49" s="230"/>
      <c r="AR49" s="230"/>
      <c r="AS49" s="230"/>
      <c r="AT49" s="230"/>
      <c r="AU49" s="230"/>
      <c r="AV49" s="230"/>
      <c r="AW49" s="231"/>
      <c r="AX49" s="232"/>
      <c r="AY49" s="110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2"/>
    </row>
    <row r="50" spans="1:62" s="8" customFormat="1" ht="12" customHeight="1" x14ac:dyDescent="0.2">
      <c r="B50" s="102"/>
      <c r="C50" s="251" t="s">
        <v>99</v>
      </c>
      <c r="D50" s="236"/>
      <c r="E50" s="236"/>
      <c r="F50" s="252" t="s">
        <v>100</v>
      </c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7"/>
      <c r="AD50" s="253">
        <v>38</v>
      </c>
      <c r="AE50" s="254"/>
      <c r="AF50" s="249"/>
      <c r="AG50" s="255"/>
      <c r="AH50" s="256"/>
      <c r="AI50" s="255"/>
      <c r="AJ50" s="103"/>
      <c r="AK50" s="257">
        <f t="shared" si="4"/>
        <v>1368</v>
      </c>
      <c r="AL50" s="255"/>
      <c r="AM50" s="248">
        <f t="shared" si="5"/>
        <v>640</v>
      </c>
      <c r="AN50" s="248"/>
      <c r="AO50" s="248">
        <v>240</v>
      </c>
      <c r="AP50" s="248"/>
      <c r="AQ50" s="248">
        <v>0</v>
      </c>
      <c r="AR50" s="248"/>
      <c r="AS50" s="248">
        <v>18</v>
      </c>
      <c r="AT50" s="248"/>
      <c r="AU50" s="248">
        <v>382</v>
      </c>
      <c r="AV50" s="248"/>
      <c r="AW50" s="249">
        <f>AW51+AW56</f>
        <v>728</v>
      </c>
      <c r="AX50" s="250"/>
      <c r="AY50" s="104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6"/>
    </row>
    <row r="51" spans="1:62" s="8" customFormat="1" ht="12" customHeight="1" x14ac:dyDescent="0.2">
      <c r="B51" s="102"/>
      <c r="C51" s="251" t="s">
        <v>101</v>
      </c>
      <c r="D51" s="236"/>
      <c r="E51" s="236"/>
      <c r="F51" s="252" t="s">
        <v>102</v>
      </c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7"/>
      <c r="AD51" s="253">
        <v>8</v>
      </c>
      <c r="AE51" s="254"/>
      <c r="AF51" s="249"/>
      <c r="AG51" s="255"/>
      <c r="AH51" s="256"/>
      <c r="AI51" s="255"/>
      <c r="AJ51" s="103"/>
      <c r="AK51" s="257">
        <f t="shared" si="4"/>
        <v>288</v>
      </c>
      <c r="AL51" s="255"/>
      <c r="AM51" s="248">
        <f t="shared" si="5"/>
        <v>126</v>
      </c>
      <c r="AN51" s="248"/>
      <c r="AO51" s="248">
        <v>36</v>
      </c>
      <c r="AP51" s="248"/>
      <c r="AQ51" s="248">
        <v>0</v>
      </c>
      <c r="AR51" s="248"/>
      <c r="AS51" s="248">
        <v>18</v>
      </c>
      <c r="AT51" s="248"/>
      <c r="AU51" s="248">
        <v>72</v>
      </c>
      <c r="AV51" s="248"/>
      <c r="AW51" s="249">
        <v>162</v>
      </c>
      <c r="AX51" s="250"/>
      <c r="AY51" s="104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6"/>
    </row>
    <row r="52" spans="1:62" s="113" customFormat="1" x14ac:dyDescent="0.2">
      <c r="A52" s="107"/>
      <c r="B52" s="108">
        <v>1</v>
      </c>
      <c r="C52" s="233" t="s">
        <v>101</v>
      </c>
      <c r="D52" s="236"/>
      <c r="E52" s="236"/>
      <c r="F52" s="235" t="s">
        <v>103</v>
      </c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7"/>
      <c r="AD52" s="238">
        <v>2</v>
      </c>
      <c r="AE52" s="239"/>
      <c r="AF52" s="240"/>
      <c r="AG52" s="241"/>
      <c r="AH52" s="242">
        <v>1</v>
      </c>
      <c r="AI52" s="241"/>
      <c r="AJ52" s="109"/>
      <c r="AK52" s="243">
        <f t="shared" si="4"/>
        <v>72</v>
      </c>
      <c r="AL52" s="244"/>
      <c r="AM52" s="230">
        <f t="shared" si="5"/>
        <v>18</v>
      </c>
      <c r="AN52" s="230"/>
      <c r="AO52" s="230">
        <v>18</v>
      </c>
      <c r="AP52" s="230"/>
      <c r="AQ52" s="230">
        <v>0</v>
      </c>
      <c r="AR52" s="230"/>
      <c r="AS52" s="230">
        <v>0</v>
      </c>
      <c r="AT52" s="230"/>
      <c r="AU52" s="230">
        <v>0</v>
      </c>
      <c r="AV52" s="230"/>
      <c r="AW52" s="231">
        <v>54</v>
      </c>
      <c r="AX52" s="232"/>
      <c r="AY52" s="110" t="s">
        <v>104</v>
      </c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2"/>
    </row>
    <row r="53" spans="1:62" s="113" customFormat="1" x14ac:dyDescent="0.2">
      <c r="A53" s="107"/>
      <c r="B53" s="108">
        <v>2</v>
      </c>
      <c r="C53" s="233" t="s">
        <v>101</v>
      </c>
      <c r="D53" s="236"/>
      <c r="E53" s="236"/>
      <c r="F53" s="235" t="s">
        <v>105</v>
      </c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7"/>
      <c r="AD53" s="238">
        <v>2</v>
      </c>
      <c r="AE53" s="239"/>
      <c r="AF53" s="240"/>
      <c r="AG53" s="241"/>
      <c r="AH53" s="242">
        <v>3</v>
      </c>
      <c r="AI53" s="241"/>
      <c r="AJ53" s="109"/>
      <c r="AK53" s="243">
        <f t="shared" si="4"/>
        <v>72</v>
      </c>
      <c r="AL53" s="244"/>
      <c r="AM53" s="230">
        <f t="shared" si="5"/>
        <v>36</v>
      </c>
      <c r="AN53" s="230"/>
      <c r="AO53" s="230">
        <v>18</v>
      </c>
      <c r="AP53" s="230"/>
      <c r="AQ53" s="230">
        <v>0</v>
      </c>
      <c r="AR53" s="230"/>
      <c r="AS53" s="230">
        <v>0</v>
      </c>
      <c r="AT53" s="230"/>
      <c r="AU53" s="230">
        <v>18</v>
      </c>
      <c r="AV53" s="230"/>
      <c r="AW53" s="231">
        <v>36</v>
      </c>
      <c r="AX53" s="232"/>
      <c r="AY53" s="110"/>
      <c r="AZ53" s="111"/>
      <c r="BA53" s="111" t="s">
        <v>106</v>
      </c>
      <c r="BB53" s="111"/>
      <c r="BC53" s="111"/>
      <c r="BD53" s="111"/>
      <c r="BE53" s="111"/>
      <c r="BF53" s="111"/>
      <c r="BG53" s="111"/>
      <c r="BH53" s="111"/>
      <c r="BI53" s="111"/>
      <c r="BJ53" s="112"/>
    </row>
    <row r="54" spans="1:62" s="113" customFormat="1" x14ac:dyDescent="0.2">
      <c r="A54" s="107"/>
      <c r="B54" s="108">
        <v>3</v>
      </c>
      <c r="C54" s="233" t="s">
        <v>101</v>
      </c>
      <c r="D54" s="236"/>
      <c r="E54" s="236"/>
      <c r="F54" s="235" t="s">
        <v>107</v>
      </c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6"/>
      <c r="AC54" s="237"/>
      <c r="AD54" s="238">
        <v>2</v>
      </c>
      <c r="AE54" s="239"/>
      <c r="AF54" s="240"/>
      <c r="AG54" s="241"/>
      <c r="AH54" s="242">
        <v>3</v>
      </c>
      <c r="AI54" s="241"/>
      <c r="AJ54" s="109"/>
      <c r="AK54" s="243">
        <f t="shared" si="4"/>
        <v>72</v>
      </c>
      <c r="AL54" s="244"/>
      <c r="AM54" s="230">
        <f t="shared" si="5"/>
        <v>36</v>
      </c>
      <c r="AN54" s="230"/>
      <c r="AO54" s="230">
        <v>0</v>
      </c>
      <c r="AP54" s="230"/>
      <c r="AQ54" s="230">
        <v>0</v>
      </c>
      <c r="AR54" s="230"/>
      <c r="AS54" s="230">
        <v>18</v>
      </c>
      <c r="AT54" s="230"/>
      <c r="AU54" s="230">
        <v>18</v>
      </c>
      <c r="AV54" s="230"/>
      <c r="AW54" s="231">
        <v>36</v>
      </c>
      <c r="AX54" s="232"/>
      <c r="AY54" s="110"/>
      <c r="AZ54" s="111"/>
      <c r="BA54" s="111" t="s">
        <v>106</v>
      </c>
      <c r="BB54" s="111"/>
      <c r="BC54" s="111"/>
      <c r="BD54" s="111"/>
      <c r="BE54" s="111"/>
      <c r="BF54" s="111"/>
      <c r="BG54" s="111"/>
      <c r="BH54" s="111"/>
      <c r="BI54" s="111"/>
      <c r="BJ54" s="112"/>
    </row>
    <row r="55" spans="1:62" s="113" customFormat="1" ht="13.5" customHeight="1" x14ac:dyDescent="0.2">
      <c r="A55" s="107"/>
      <c r="B55" s="108">
        <v>4</v>
      </c>
      <c r="C55" s="233" t="s">
        <v>101</v>
      </c>
      <c r="D55" s="236"/>
      <c r="E55" s="236"/>
      <c r="F55" s="235" t="s">
        <v>108</v>
      </c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  <c r="AC55" s="237"/>
      <c r="AD55" s="238">
        <v>2</v>
      </c>
      <c r="AE55" s="239"/>
      <c r="AF55" s="240"/>
      <c r="AG55" s="241"/>
      <c r="AH55" s="242">
        <v>1</v>
      </c>
      <c r="AI55" s="241"/>
      <c r="AJ55" s="109"/>
      <c r="AK55" s="243">
        <f t="shared" si="4"/>
        <v>72</v>
      </c>
      <c r="AL55" s="244"/>
      <c r="AM55" s="230">
        <f t="shared" si="5"/>
        <v>36</v>
      </c>
      <c r="AN55" s="230"/>
      <c r="AO55" s="230">
        <v>0</v>
      </c>
      <c r="AP55" s="230"/>
      <c r="AQ55" s="230">
        <v>0</v>
      </c>
      <c r="AR55" s="230"/>
      <c r="AS55" s="230">
        <v>0</v>
      </c>
      <c r="AT55" s="230"/>
      <c r="AU55" s="230">
        <v>36</v>
      </c>
      <c r="AV55" s="230"/>
      <c r="AW55" s="231">
        <v>36</v>
      </c>
      <c r="AX55" s="232"/>
      <c r="AY55" s="110" t="s">
        <v>106</v>
      </c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2"/>
    </row>
    <row r="56" spans="1:62" s="113" customFormat="1" ht="13.5" customHeight="1" x14ac:dyDescent="0.2">
      <c r="A56" s="107"/>
      <c r="B56" s="174"/>
      <c r="C56" s="251" t="s">
        <v>109</v>
      </c>
      <c r="D56" s="270"/>
      <c r="E56" s="270"/>
      <c r="F56" s="175" t="s">
        <v>110</v>
      </c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7"/>
      <c r="AD56" s="277">
        <f>AD57+AD61</f>
        <v>30</v>
      </c>
      <c r="AE56" s="278"/>
      <c r="AF56" s="178"/>
      <c r="AG56" s="179"/>
      <c r="AH56" s="38"/>
      <c r="AI56" s="179"/>
      <c r="AJ56" s="101"/>
      <c r="AK56" s="274">
        <f>AK57+AK61</f>
        <v>1080</v>
      </c>
      <c r="AL56" s="279"/>
      <c r="AM56" s="267">
        <f>AM57+AM61</f>
        <v>514</v>
      </c>
      <c r="AN56" s="267"/>
      <c r="AO56" s="267">
        <f>AO57+AO61</f>
        <v>204</v>
      </c>
      <c r="AP56" s="267"/>
      <c r="AQ56" s="267">
        <f>AQ57+AQ61</f>
        <v>0</v>
      </c>
      <c r="AR56" s="267"/>
      <c r="AS56" s="267">
        <f>AS57+AS61</f>
        <v>0</v>
      </c>
      <c r="AT56" s="267"/>
      <c r="AU56" s="267">
        <f>AU57+AU61</f>
        <v>310</v>
      </c>
      <c r="AV56" s="267"/>
      <c r="AW56" s="268">
        <f>AW57+AW61</f>
        <v>566</v>
      </c>
      <c r="AX56" s="269"/>
      <c r="AY56" s="110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2"/>
    </row>
    <row r="57" spans="1:62" s="8" customFormat="1" ht="12" customHeight="1" x14ac:dyDescent="0.2">
      <c r="B57" s="102"/>
      <c r="C57" s="251" t="s">
        <v>111</v>
      </c>
      <c r="D57" s="236"/>
      <c r="E57" s="236"/>
      <c r="F57" s="252" t="s">
        <v>112</v>
      </c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237"/>
      <c r="AD57" s="253">
        <v>16</v>
      </c>
      <c r="AE57" s="254"/>
      <c r="AF57" s="249"/>
      <c r="AG57" s="255"/>
      <c r="AH57" s="256"/>
      <c r="AI57" s="255"/>
      <c r="AJ57" s="103"/>
      <c r="AK57" s="257">
        <f t="shared" si="4"/>
        <v>576</v>
      </c>
      <c r="AL57" s="255"/>
      <c r="AM57" s="248">
        <f t="shared" si="5"/>
        <v>272</v>
      </c>
      <c r="AN57" s="248"/>
      <c r="AO57" s="248">
        <v>68</v>
      </c>
      <c r="AP57" s="248"/>
      <c r="AQ57" s="248">
        <v>0</v>
      </c>
      <c r="AR57" s="248"/>
      <c r="AS57" s="248">
        <v>0</v>
      </c>
      <c r="AT57" s="248"/>
      <c r="AU57" s="248">
        <v>204</v>
      </c>
      <c r="AV57" s="248"/>
      <c r="AW57" s="249">
        <f>AW58+AW59+AW60</f>
        <v>304</v>
      </c>
      <c r="AX57" s="250"/>
      <c r="AY57" s="104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6"/>
    </row>
    <row r="58" spans="1:62" s="113" customFormat="1" x14ac:dyDescent="0.2">
      <c r="A58" s="107"/>
      <c r="B58" s="108">
        <v>5</v>
      </c>
      <c r="C58" s="233" t="s">
        <v>111</v>
      </c>
      <c r="D58" s="236"/>
      <c r="E58" s="236"/>
      <c r="F58" s="235" t="s">
        <v>113</v>
      </c>
      <c r="G58" s="236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236"/>
      <c r="AB58" s="236"/>
      <c r="AC58" s="237"/>
      <c r="AD58" s="238">
        <v>4</v>
      </c>
      <c r="AE58" s="239"/>
      <c r="AF58" s="240">
        <v>3</v>
      </c>
      <c r="AG58" s="241"/>
      <c r="AH58" s="242" t="s">
        <v>114</v>
      </c>
      <c r="AI58" s="241"/>
      <c r="AJ58" s="109"/>
      <c r="AK58" s="243">
        <f t="shared" si="4"/>
        <v>144</v>
      </c>
      <c r="AL58" s="244"/>
      <c r="AM58" s="230">
        <f t="shared" si="5"/>
        <v>68</v>
      </c>
      <c r="AN58" s="230"/>
      <c r="AO58" s="230">
        <v>68</v>
      </c>
      <c r="AP58" s="230"/>
      <c r="AQ58" s="230">
        <v>0</v>
      </c>
      <c r="AR58" s="230"/>
      <c r="AS58" s="230">
        <v>0</v>
      </c>
      <c r="AT58" s="230"/>
      <c r="AU58" s="230">
        <v>0</v>
      </c>
      <c r="AV58" s="230"/>
      <c r="AW58" s="231">
        <v>76</v>
      </c>
      <c r="AX58" s="232"/>
      <c r="AY58" s="110" t="s">
        <v>104</v>
      </c>
      <c r="AZ58" s="111" t="s">
        <v>106</v>
      </c>
      <c r="BA58" s="111" t="s">
        <v>104</v>
      </c>
      <c r="BB58" s="111"/>
      <c r="BC58" s="111"/>
      <c r="BD58" s="111"/>
      <c r="BE58" s="111"/>
      <c r="BF58" s="111"/>
      <c r="BG58" s="111"/>
      <c r="BH58" s="111"/>
      <c r="BI58" s="111"/>
      <c r="BJ58" s="112"/>
    </row>
    <row r="59" spans="1:62" s="113" customFormat="1" x14ac:dyDescent="0.2">
      <c r="A59" s="107"/>
      <c r="B59" s="108">
        <v>6</v>
      </c>
      <c r="C59" s="233" t="s">
        <v>111</v>
      </c>
      <c r="D59" s="236"/>
      <c r="E59" s="236"/>
      <c r="F59" s="235" t="s">
        <v>115</v>
      </c>
      <c r="G59" s="236"/>
      <c r="H59" s="236"/>
      <c r="I59" s="236"/>
      <c r="J59" s="236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236"/>
      <c r="Y59" s="236"/>
      <c r="Z59" s="236"/>
      <c r="AA59" s="236"/>
      <c r="AB59" s="236"/>
      <c r="AC59" s="237"/>
      <c r="AD59" s="238">
        <v>4</v>
      </c>
      <c r="AE59" s="239"/>
      <c r="AF59" s="240">
        <v>2</v>
      </c>
      <c r="AG59" s="241"/>
      <c r="AH59" s="242">
        <v>1</v>
      </c>
      <c r="AI59" s="241"/>
      <c r="AJ59" s="109"/>
      <c r="AK59" s="243">
        <f t="shared" si="4"/>
        <v>144</v>
      </c>
      <c r="AL59" s="244"/>
      <c r="AM59" s="230">
        <f t="shared" si="5"/>
        <v>68</v>
      </c>
      <c r="AN59" s="230"/>
      <c r="AO59" s="230">
        <v>0</v>
      </c>
      <c r="AP59" s="230"/>
      <c r="AQ59" s="230">
        <v>0</v>
      </c>
      <c r="AR59" s="230"/>
      <c r="AS59" s="230">
        <v>0</v>
      </c>
      <c r="AT59" s="230"/>
      <c r="AU59" s="230">
        <v>68</v>
      </c>
      <c r="AV59" s="230"/>
      <c r="AW59" s="231">
        <v>76</v>
      </c>
      <c r="AX59" s="232"/>
      <c r="AY59" s="110" t="s">
        <v>106</v>
      </c>
      <c r="AZ59" s="111" t="s">
        <v>106</v>
      </c>
      <c r="BA59" s="111"/>
      <c r="BB59" s="111"/>
      <c r="BC59" s="111"/>
      <c r="BD59" s="111"/>
      <c r="BE59" s="111"/>
      <c r="BF59" s="111"/>
      <c r="BG59" s="111"/>
      <c r="BH59" s="111"/>
      <c r="BI59" s="111"/>
      <c r="BJ59" s="112"/>
    </row>
    <row r="60" spans="1:62" s="113" customFormat="1" x14ac:dyDescent="0.2">
      <c r="A60" s="107"/>
      <c r="B60" s="108">
        <v>7</v>
      </c>
      <c r="C60" s="233" t="s">
        <v>111</v>
      </c>
      <c r="D60" s="236"/>
      <c r="E60" s="236"/>
      <c r="F60" s="235" t="s">
        <v>116</v>
      </c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  <c r="AC60" s="237"/>
      <c r="AD60" s="238">
        <v>8</v>
      </c>
      <c r="AE60" s="239"/>
      <c r="AF60" s="240" t="s">
        <v>114</v>
      </c>
      <c r="AG60" s="241"/>
      <c r="AH60" s="242"/>
      <c r="AI60" s="241"/>
      <c r="AJ60" s="109"/>
      <c r="AK60" s="243">
        <f t="shared" si="4"/>
        <v>288</v>
      </c>
      <c r="AL60" s="244"/>
      <c r="AM60" s="230">
        <f t="shared" si="5"/>
        <v>136</v>
      </c>
      <c r="AN60" s="230"/>
      <c r="AO60" s="230">
        <v>0</v>
      </c>
      <c r="AP60" s="230"/>
      <c r="AQ60" s="230">
        <v>0</v>
      </c>
      <c r="AR60" s="230"/>
      <c r="AS60" s="230">
        <v>0</v>
      </c>
      <c r="AT60" s="230"/>
      <c r="AU60" s="230">
        <v>136</v>
      </c>
      <c r="AV60" s="230"/>
      <c r="AW60" s="231">
        <v>152</v>
      </c>
      <c r="AX60" s="232"/>
      <c r="AY60" s="110" t="s">
        <v>117</v>
      </c>
      <c r="AZ60" s="111" t="s">
        <v>117</v>
      </c>
      <c r="BA60" s="111"/>
      <c r="BB60" s="111"/>
      <c r="BC60" s="111"/>
      <c r="BD60" s="111"/>
      <c r="BE60" s="111"/>
      <c r="BF60" s="111"/>
      <c r="BG60" s="111"/>
      <c r="BH60" s="111"/>
      <c r="BI60" s="111"/>
      <c r="BJ60" s="112"/>
    </row>
    <row r="61" spans="1:62" s="8" customFormat="1" ht="12" customHeight="1" x14ac:dyDescent="0.2">
      <c r="B61" s="102"/>
      <c r="C61" s="251" t="s">
        <v>118</v>
      </c>
      <c r="D61" s="236"/>
      <c r="E61" s="236"/>
      <c r="F61" s="252" t="s">
        <v>119</v>
      </c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6"/>
      <c r="X61" s="236"/>
      <c r="Y61" s="236"/>
      <c r="Z61" s="236"/>
      <c r="AA61" s="236"/>
      <c r="AB61" s="236"/>
      <c r="AC61" s="237"/>
      <c r="AD61" s="253">
        <v>14</v>
      </c>
      <c r="AE61" s="254"/>
      <c r="AF61" s="249"/>
      <c r="AG61" s="255"/>
      <c r="AH61" s="256"/>
      <c r="AI61" s="255"/>
      <c r="AJ61" s="103"/>
      <c r="AK61" s="257">
        <f t="shared" si="4"/>
        <v>504</v>
      </c>
      <c r="AL61" s="255"/>
      <c r="AM61" s="248">
        <f t="shared" si="5"/>
        <v>242</v>
      </c>
      <c r="AN61" s="248"/>
      <c r="AO61" s="248">
        <v>136</v>
      </c>
      <c r="AP61" s="248"/>
      <c r="AQ61" s="248">
        <v>0</v>
      </c>
      <c r="AR61" s="248"/>
      <c r="AS61" s="248">
        <v>0</v>
      </c>
      <c r="AT61" s="248"/>
      <c r="AU61" s="248">
        <v>106</v>
      </c>
      <c r="AV61" s="248"/>
      <c r="AW61" s="249">
        <v>262</v>
      </c>
      <c r="AX61" s="250"/>
      <c r="AY61" s="104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6"/>
    </row>
    <row r="62" spans="1:62" s="113" customFormat="1" x14ac:dyDescent="0.2">
      <c r="A62" s="107"/>
      <c r="B62" s="108">
        <v>8</v>
      </c>
      <c r="C62" s="233" t="s">
        <v>118</v>
      </c>
      <c r="D62" s="236"/>
      <c r="E62" s="236"/>
      <c r="F62" s="235" t="s">
        <v>120</v>
      </c>
      <c r="G62" s="236"/>
      <c r="H62" s="236"/>
      <c r="I62" s="236"/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236"/>
      <c r="V62" s="236"/>
      <c r="W62" s="236"/>
      <c r="X62" s="236"/>
      <c r="Y62" s="236"/>
      <c r="Z62" s="236"/>
      <c r="AA62" s="236"/>
      <c r="AB62" s="236"/>
      <c r="AC62" s="237"/>
      <c r="AD62" s="238">
        <v>4</v>
      </c>
      <c r="AE62" s="239"/>
      <c r="AF62" s="240">
        <v>2</v>
      </c>
      <c r="AG62" s="241"/>
      <c r="AH62" s="242">
        <v>1</v>
      </c>
      <c r="AI62" s="241"/>
      <c r="AJ62" s="109"/>
      <c r="AK62" s="243">
        <f t="shared" si="4"/>
        <v>144</v>
      </c>
      <c r="AL62" s="244"/>
      <c r="AM62" s="230">
        <f t="shared" si="5"/>
        <v>68</v>
      </c>
      <c r="AN62" s="230"/>
      <c r="AO62" s="230">
        <v>34</v>
      </c>
      <c r="AP62" s="230"/>
      <c r="AQ62" s="230">
        <v>0</v>
      </c>
      <c r="AR62" s="230"/>
      <c r="AS62" s="230">
        <v>0</v>
      </c>
      <c r="AT62" s="230"/>
      <c r="AU62" s="230">
        <v>34</v>
      </c>
      <c r="AV62" s="230"/>
      <c r="AW62" s="231">
        <v>76</v>
      </c>
      <c r="AX62" s="232"/>
      <c r="AY62" s="110" t="s">
        <v>106</v>
      </c>
      <c r="AZ62" s="111" t="s">
        <v>106</v>
      </c>
      <c r="BA62" s="111"/>
      <c r="BB62" s="111"/>
      <c r="BC62" s="111"/>
      <c r="BD62" s="111"/>
      <c r="BE62" s="111"/>
      <c r="BF62" s="111"/>
      <c r="BG62" s="111"/>
      <c r="BH62" s="111"/>
      <c r="BI62" s="111"/>
      <c r="BJ62" s="112"/>
    </row>
    <row r="63" spans="1:62" s="113" customFormat="1" x14ac:dyDescent="0.2">
      <c r="A63" s="107"/>
      <c r="B63" s="108">
        <v>9</v>
      </c>
      <c r="C63" s="233" t="s">
        <v>118</v>
      </c>
      <c r="D63" s="236"/>
      <c r="E63" s="236"/>
      <c r="F63" s="235" t="s">
        <v>121</v>
      </c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6"/>
      <c r="X63" s="236"/>
      <c r="Y63" s="236"/>
      <c r="Z63" s="236"/>
      <c r="AA63" s="236"/>
      <c r="AB63" s="236"/>
      <c r="AC63" s="237"/>
      <c r="AD63" s="238">
        <v>4</v>
      </c>
      <c r="AE63" s="239"/>
      <c r="AF63" s="240">
        <v>3</v>
      </c>
      <c r="AG63" s="241"/>
      <c r="AH63" s="242">
        <v>2</v>
      </c>
      <c r="AI63" s="241"/>
      <c r="AJ63" s="109"/>
      <c r="AK63" s="243">
        <f t="shared" si="4"/>
        <v>144</v>
      </c>
      <c r="AL63" s="244"/>
      <c r="AM63" s="230">
        <f t="shared" si="5"/>
        <v>68</v>
      </c>
      <c r="AN63" s="230"/>
      <c r="AO63" s="230">
        <v>68</v>
      </c>
      <c r="AP63" s="230"/>
      <c r="AQ63" s="230">
        <v>0</v>
      </c>
      <c r="AR63" s="230"/>
      <c r="AS63" s="230">
        <v>0</v>
      </c>
      <c r="AT63" s="230"/>
      <c r="AU63" s="230">
        <v>0</v>
      </c>
      <c r="AV63" s="230"/>
      <c r="AW63" s="231">
        <v>76</v>
      </c>
      <c r="AX63" s="232"/>
      <c r="AY63" s="110"/>
      <c r="AZ63" s="111" t="s">
        <v>106</v>
      </c>
      <c r="BA63" s="111" t="s">
        <v>106</v>
      </c>
      <c r="BB63" s="111"/>
      <c r="BC63" s="111"/>
      <c r="BD63" s="111"/>
      <c r="BE63" s="111"/>
      <c r="BF63" s="111"/>
      <c r="BG63" s="111"/>
      <c r="BH63" s="111"/>
      <c r="BI63" s="111"/>
      <c r="BJ63" s="112"/>
    </row>
    <row r="64" spans="1:62" s="113" customFormat="1" x14ac:dyDescent="0.2">
      <c r="A64" s="107"/>
      <c r="B64" s="108">
        <v>10</v>
      </c>
      <c r="C64" s="233" t="s">
        <v>118</v>
      </c>
      <c r="D64" s="236"/>
      <c r="E64" s="236"/>
      <c r="F64" s="235" t="s">
        <v>122</v>
      </c>
      <c r="G64" s="236"/>
      <c r="H64" s="236"/>
      <c r="I64" s="236"/>
      <c r="J64" s="236"/>
      <c r="K64" s="236"/>
      <c r="L64" s="236"/>
      <c r="M64" s="236"/>
      <c r="N64" s="236"/>
      <c r="O64" s="236"/>
      <c r="P64" s="236"/>
      <c r="Q64" s="236"/>
      <c r="R64" s="236"/>
      <c r="S64" s="236"/>
      <c r="T64" s="236"/>
      <c r="U64" s="236"/>
      <c r="V64" s="236"/>
      <c r="W64" s="236"/>
      <c r="X64" s="236"/>
      <c r="Y64" s="236"/>
      <c r="Z64" s="236"/>
      <c r="AA64" s="236"/>
      <c r="AB64" s="236"/>
      <c r="AC64" s="237"/>
      <c r="AD64" s="238">
        <v>2</v>
      </c>
      <c r="AE64" s="239"/>
      <c r="AF64" s="240"/>
      <c r="AG64" s="241"/>
      <c r="AH64" s="242">
        <v>3</v>
      </c>
      <c r="AI64" s="241"/>
      <c r="AJ64" s="109"/>
      <c r="AK64" s="243">
        <f t="shared" si="4"/>
        <v>72</v>
      </c>
      <c r="AL64" s="244"/>
      <c r="AM64" s="230">
        <f t="shared" si="5"/>
        <v>36</v>
      </c>
      <c r="AN64" s="230"/>
      <c r="AO64" s="230">
        <v>0</v>
      </c>
      <c r="AP64" s="230"/>
      <c r="AQ64" s="230">
        <v>0</v>
      </c>
      <c r="AR64" s="230"/>
      <c r="AS64" s="230">
        <v>0</v>
      </c>
      <c r="AT64" s="230"/>
      <c r="AU64" s="230">
        <v>36</v>
      </c>
      <c r="AV64" s="230"/>
      <c r="AW64" s="231">
        <v>36</v>
      </c>
      <c r="AX64" s="232"/>
      <c r="AY64" s="110"/>
      <c r="AZ64" s="111"/>
      <c r="BA64" s="111" t="s">
        <v>106</v>
      </c>
      <c r="BB64" s="111"/>
      <c r="BC64" s="111"/>
      <c r="BD64" s="111"/>
      <c r="BE64" s="111"/>
      <c r="BF64" s="111"/>
      <c r="BG64" s="111"/>
      <c r="BH64" s="111"/>
      <c r="BI64" s="111"/>
      <c r="BJ64" s="112"/>
    </row>
    <row r="65" spans="1:62" s="113" customFormat="1" x14ac:dyDescent="0.2">
      <c r="A65" s="107"/>
      <c r="B65" s="108">
        <v>11</v>
      </c>
      <c r="C65" s="233" t="s">
        <v>118</v>
      </c>
      <c r="D65" s="236"/>
      <c r="E65" s="236"/>
      <c r="F65" s="235" t="s">
        <v>123</v>
      </c>
      <c r="G65" s="236"/>
      <c r="H65" s="236"/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236"/>
      <c r="T65" s="236"/>
      <c r="U65" s="236"/>
      <c r="V65" s="236"/>
      <c r="W65" s="236"/>
      <c r="X65" s="236"/>
      <c r="Y65" s="236"/>
      <c r="Z65" s="236"/>
      <c r="AA65" s="236"/>
      <c r="AB65" s="236"/>
      <c r="AC65" s="237"/>
      <c r="AD65" s="238">
        <v>2</v>
      </c>
      <c r="AE65" s="239"/>
      <c r="AF65" s="240" t="s">
        <v>114</v>
      </c>
      <c r="AG65" s="241"/>
      <c r="AH65" s="242"/>
      <c r="AI65" s="241"/>
      <c r="AJ65" s="109"/>
      <c r="AK65" s="243">
        <f t="shared" si="4"/>
        <v>72</v>
      </c>
      <c r="AL65" s="244"/>
      <c r="AM65" s="230">
        <f t="shared" si="5"/>
        <v>34</v>
      </c>
      <c r="AN65" s="230"/>
      <c r="AO65" s="230">
        <v>34</v>
      </c>
      <c r="AP65" s="230"/>
      <c r="AQ65" s="230">
        <v>0</v>
      </c>
      <c r="AR65" s="230"/>
      <c r="AS65" s="230">
        <v>0</v>
      </c>
      <c r="AT65" s="230"/>
      <c r="AU65" s="230">
        <v>0</v>
      </c>
      <c r="AV65" s="230"/>
      <c r="AW65" s="231">
        <v>38</v>
      </c>
      <c r="AX65" s="232"/>
      <c r="AY65" s="110" t="s">
        <v>104</v>
      </c>
      <c r="AZ65" s="111" t="s">
        <v>104</v>
      </c>
      <c r="BA65" s="111"/>
      <c r="BB65" s="111"/>
      <c r="BC65" s="111"/>
      <c r="BD65" s="111"/>
      <c r="BE65" s="111"/>
      <c r="BF65" s="111"/>
      <c r="BG65" s="111"/>
      <c r="BH65" s="111"/>
      <c r="BI65" s="111"/>
      <c r="BJ65" s="112"/>
    </row>
    <row r="66" spans="1:62" s="113" customFormat="1" x14ac:dyDescent="0.2">
      <c r="A66" s="107"/>
      <c r="B66" s="108">
        <v>12</v>
      </c>
      <c r="C66" s="233" t="s">
        <v>118</v>
      </c>
      <c r="D66" s="236"/>
      <c r="E66" s="236"/>
      <c r="F66" s="235" t="s">
        <v>124</v>
      </c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6"/>
      <c r="T66" s="236"/>
      <c r="U66" s="236"/>
      <c r="V66" s="236"/>
      <c r="W66" s="236"/>
      <c r="X66" s="236"/>
      <c r="Y66" s="236"/>
      <c r="Z66" s="236"/>
      <c r="AA66" s="236"/>
      <c r="AB66" s="236"/>
      <c r="AC66" s="237"/>
      <c r="AD66" s="238">
        <v>2</v>
      </c>
      <c r="AE66" s="239"/>
      <c r="AF66" s="240"/>
      <c r="AG66" s="241"/>
      <c r="AH66" s="242">
        <v>3</v>
      </c>
      <c r="AI66" s="241"/>
      <c r="AJ66" s="109"/>
      <c r="AK66" s="243">
        <f t="shared" si="4"/>
        <v>72</v>
      </c>
      <c r="AL66" s="244"/>
      <c r="AM66" s="230">
        <f t="shared" si="5"/>
        <v>36</v>
      </c>
      <c r="AN66" s="230"/>
      <c r="AO66" s="230">
        <v>0</v>
      </c>
      <c r="AP66" s="230"/>
      <c r="AQ66" s="230">
        <v>0</v>
      </c>
      <c r="AR66" s="230"/>
      <c r="AS66" s="230">
        <v>0</v>
      </c>
      <c r="AT66" s="230"/>
      <c r="AU66" s="230">
        <v>36</v>
      </c>
      <c r="AV66" s="230"/>
      <c r="AW66" s="231">
        <v>36</v>
      </c>
      <c r="AX66" s="232"/>
      <c r="AY66" s="110"/>
      <c r="AZ66" s="111"/>
      <c r="BA66" s="111" t="s">
        <v>106</v>
      </c>
      <c r="BB66" s="111"/>
      <c r="BC66" s="111"/>
      <c r="BD66" s="111"/>
      <c r="BE66" s="111"/>
      <c r="BF66" s="111"/>
      <c r="BG66" s="111"/>
      <c r="BH66" s="111"/>
      <c r="BI66" s="111"/>
      <c r="BJ66" s="112"/>
    </row>
    <row r="67" spans="1:62" s="8" customFormat="1" ht="12" customHeight="1" x14ac:dyDescent="0.2">
      <c r="B67" s="102"/>
      <c r="C67" s="251" t="s">
        <v>125</v>
      </c>
      <c r="D67" s="236"/>
      <c r="E67" s="236"/>
      <c r="F67" s="252" t="s">
        <v>126</v>
      </c>
      <c r="G67" s="236"/>
      <c r="H67" s="236"/>
      <c r="I67" s="236"/>
      <c r="J67" s="236"/>
      <c r="K67" s="236"/>
      <c r="L67" s="236"/>
      <c r="M67" s="236"/>
      <c r="N67" s="236"/>
      <c r="O67" s="236"/>
      <c r="P67" s="236"/>
      <c r="Q67" s="236"/>
      <c r="R67" s="236"/>
      <c r="S67" s="236"/>
      <c r="T67" s="236"/>
      <c r="U67" s="236"/>
      <c r="V67" s="236"/>
      <c r="W67" s="236"/>
      <c r="X67" s="236"/>
      <c r="Y67" s="236"/>
      <c r="Z67" s="236"/>
      <c r="AA67" s="236"/>
      <c r="AB67" s="236"/>
      <c r="AC67" s="237"/>
      <c r="AD67" s="253">
        <v>11</v>
      </c>
      <c r="AE67" s="254"/>
      <c r="AF67" s="249"/>
      <c r="AG67" s="255"/>
      <c r="AH67" s="256"/>
      <c r="AI67" s="255"/>
      <c r="AJ67" s="103"/>
      <c r="AK67" s="257">
        <f t="shared" si="4"/>
        <v>396</v>
      </c>
      <c r="AL67" s="255"/>
      <c r="AM67" s="248">
        <f t="shared" si="5"/>
        <v>156</v>
      </c>
      <c r="AN67" s="248"/>
      <c r="AO67" s="248">
        <f>AO68+AO70</f>
        <v>84</v>
      </c>
      <c r="AP67" s="248"/>
      <c r="AQ67" s="248">
        <v>0</v>
      </c>
      <c r="AR67" s="248"/>
      <c r="AS67" s="248">
        <v>0</v>
      </c>
      <c r="AT67" s="248"/>
      <c r="AU67" s="248">
        <v>72</v>
      </c>
      <c r="AV67" s="248"/>
      <c r="AW67" s="249">
        <f>AW68+AW70</f>
        <v>240</v>
      </c>
      <c r="AX67" s="250"/>
      <c r="AY67" s="104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6"/>
    </row>
    <row r="68" spans="1:62" s="8" customFormat="1" ht="12" customHeight="1" x14ac:dyDescent="0.2">
      <c r="B68" s="102"/>
      <c r="C68" s="251" t="s">
        <v>125</v>
      </c>
      <c r="D68" s="236"/>
      <c r="E68" s="236"/>
      <c r="F68" s="252" t="s">
        <v>127</v>
      </c>
      <c r="G68" s="236"/>
      <c r="H68" s="236"/>
      <c r="I68" s="236"/>
      <c r="J68" s="236"/>
      <c r="K68" s="236"/>
      <c r="L68" s="236"/>
      <c r="M68" s="236"/>
      <c r="N68" s="236"/>
      <c r="O68" s="236"/>
      <c r="P68" s="236"/>
      <c r="Q68" s="236"/>
      <c r="R68" s="236"/>
      <c r="S68" s="236"/>
      <c r="T68" s="236"/>
      <c r="U68" s="236"/>
      <c r="V68" s="236"/>
      <c r="W68" s="236"/>
      <c r="X68" s="236"/>
      <c r="Y68" s="236"/>
      <c r="Z68" s="236"/>
      <c r="AA68" s="236"/>
      <c r="AB68" s="236"/>
      <c r="AC68" s="237"/>
      <c r="AD68" s="253">
        <v>2</v>
      </c>
      <c r="AE68" s="254"/>
      <c r="AF68" s="249"/>
      <c r="AG68" s="255"/>
      <c r="AH68" s="256"/>
      <c r="AI68" s="255"/>
      <c r="AJ68" s="103"/>
      <c r="AK68" s="257">
        <f t="shared" si="4"/>
        <v>72</v>
      </c>
      <c r="AL68" s="255"/>
      <c r="AM68" s="248">
        <f t="shared" si="5"/>
        <v>34</v>
      </c>
      <c r="AN68" s="248"/>
      <c r="AO68" s="248">
        <v>34</v>
      </c>
      <c r="AP68" s="248"/>
      <c r="AQ68" s="248">
        <v>0</v>
      </c>
      <c r="AR68" s="248"/>
      <c r="AS68" s="248">
        <v>0</v>
      </c>
      <c r="AT68" s="248"/>
      <c r="AU68" s="248">
        <v>0</v>
      </c>
      <c r="AV68" s="248"/>
      <c r="AW68" s="249">
        <v>38</v>
      </c>
      <c r="AX68" s="250"/>
      <c r="AY68" s="104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6"/>
    </row>
    <row r="69" spans="1:62" s="113" customFormat="1" x14ac:dyDescent="0.2">
      <c r="A69" s="107"/>
      <c r="B69" s="108">
        <v>13</v>
      </c>
      <c r="C69" s="233" t="s">
        <v>125</v>
      </c>
      <c r="D69" s="234"/>
      <c r="E69" s="234"/>
      <c r="F69" s="235" t="s">
        <v>128</v>
      </c>
      <c r="G69" s="236"/>
      <c r="H69" s="236"/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6"/>
      <c r="T69" s="236"/>
      <c r="U69" s="236"/>
      <c r="V69" s="236"/>
      <c r="W69" s="236"/>
      <c r="X69" s="236"/>
      <c r="Y69" s="236"/>
      <c r="Z69" s="236"/>
      <c r="AA69" s="236"/>
      <c r="AB69" s="236"/>
      <c r="AC69" s="237"/>
      <c r="AD69" s="238">
        <v>2</v>
      </c>
      <c r="AE69" s="239"/>
      <c r="AF69" s="240"/>
      <c r="AG69" s="241"/>
      <c r="AH69" s="242" t="s">
        <v>114</v>
      </c>
      <c r="AI69" s="241"/>
      <c r="AJ69" s="109"/>
      <c r="AK69" s="243">
        <f t="shared" si="4"/>
        <v>72</v>
      </c>
      <c r="AL69" s="244"/>
      <c r="AM69" s="230">
        <f t="shared" si="5"/>
        <v>34</v>
      </c>
      <c r="AN69" s="230"/>
      <c r="AO69" s="230">
        <v>34</v>
      </c>
      <c r="AP69" s="230"/>
      <c r="AQ69" s="230">
        <v>0</v>
      </c>
      <c r="AR69" s="230"/>
      <c r="AS69" s="230">
        <v>0</v>
      </c>
      <c r="AT69" s="230"/>
      <c r="AU69" s="230">
        <v>0</v>
      </c>
      <c r="AV69" s="230"/>
      <c r="AW69" s="231">
        <v>38</v>
      </c>
      <c r="AX69" s="232"/>
      <c r="AY69" s="110" t="s">
        <v>104</v>
      </c>
      <c r="AZ69" s="111" t="s">
        <v>104</v>
      </c>
      <c r="BA69" s="111"/>
      <c r="BB69" s="111"/>
      <c r="BC69" s="111"/>
      <c r="BD69" s="111"/>
      <c r="BE69" s="111"/>
      <c r="BF69" s="111"/>
      <c r="BG69" s="111"/>
      <c r="BH69" s="111"/>
      <c r="BI69" s="111"/>
      <c r="BJ69" s="112"/>
    </row>
    <row r="70" spans="1:62" s="8" customFormat="1" ht="12" customHeight="1" x14ac:dyDescent="0.2">
      <c r="B70" s="102"/>
      <c r="C70" s="251" t="s">
        <v>125</v>
      </c>
      <c r="D70" s="236"/>
      <c r="E70" s="236"/>
      <c r="F70" s="252" t="s">
        <v>129</v>
      </c>
      <c r="G70" s="236"/>
      <c r="H70" s="236"/>
      <c r="I70" s="236"/>
      <c r="J70" s="236"/>
      <c r="K70" s="236"/>
      <c r="L70" s="236"/>
      <c r="M70" s="236"/>
      <c r="N70" s="236"/>
      <c r="O70" s="236"/>
      <c r="P70" s="236"/>
      <c r="Q70" s="236"/>
      <c r="R70" s="236"/>
      <c r="S70" s="236"/>
      <c r="T70" s="236"/>
      <c r="U70" s="236"/>
      <c r="V70" s="236"/>
      <c r="W70" s="236"/>
      <c r="X70" s="236"/>
      <c r="Y70" s="236"/>
      <c r="Z70" s="236"/>
      <c r="AA70" s="236"/>
      <c r="AB70" s="236"/>
      <c r="AC70" s="237"/>
      <c r="AD70" s="253">
        <v>9</v>
      </c>
      <c r="AE70" s="254"/>
      <c r="AF70" s="249"/>
      <c r="AG70" s="255"/>
      <c r="AH70" s="256"/>
      <c r="AI70" s="255"/>
      <c r="AJ70" s="103"/>
      <c r="AK70" s="257">
        <f t="shared" si="4"/>
        <v>324</v>
      </c>
      <c r="AL70" s="255"/>
      <c r="AM70" s="248">
        <f t="shared" si="5"/>
        <v>122</v>
      </c>
      <c r="AN70" s="248"/>
      <c r="AO70" s="248">
        <v>50</v>
      </c>
      <c r="AP70" s="248"/>
      <c r="AQ70" s="248">
        <v>0</v>
      </c>
      <c r="AR70" s="248"/>
      <c r="AS70" s="248">
        <v>0</v>
      </c>
      <c r="AT70" s="248"/>
      <c r="AU70" s="248">
        <v>72</v>
      </c>
      <c r="AV70" s="248"/>
      <c r="AW70" s="249">
        <v>202</v>
      </c>
      <c r="AX70" s="250"/>
      <c r="AY70" s="104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6"/>
    </row>
    <row r="71" spans="1:62" s="113" customFormat="1" x14ac:dyDescent="0.2">
      <c r="A71" s="107"/>
      <c r="B71" s="108">
        <v>14</v>
      </c>
      <c r="C71" s="233" t="s">
        <v>125</v>
      </c>
      <c r="D71" s="234"/>
      <c r="E71" s="234"/>
      <c r="F71" s="235" t="s">
        <v>130</v>
      </c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236"/>
      <c r="Y71" s="236"/>
      <c r="Z71" s="236"/>
      <c r="AA71" s="236"/>
      <c r="AB71" s="236"/>
      <c r="AC71" s="237"/>
      <c r="AD71" s="238">
        <v>9</v>
      </c>
      <c r="AE71" s="239"/>
      <c r="AF71" s="240">
        <v>3</v>
      </c>
      <c r="AG71" s="241"/>
      <c r="AH71" s="242" t="s">
        <v>131</v>
      </c>
      <c r="AI71" s="241"/>
      <c r="AJ71" s="109">
        <v>3</v>
      </c>
      <c r="AK71" s="243">
        <f t="shared" si="4"/>
        <v>324</v>
      </c>
      <c r="AL71" s="244"/>
      <c r="AM71" s="230">
        <f t="shared" si="5"/>
        <v>122</v>
      </c>
      <c r="AN71" s="230"/>
      <c r="AO71" s="230">
        <v>50</v>
      </c>
      <c r="AP71" s="230"/>
      <c r="AQ71" s="230">
        <v>0</v>
      </c>
      <c r="AR71" s="230"/>
      <c r="AS71" s="230">
        <v>0</v>
      </c>
      <c r="AT71" s="230"/>
      <c r="AU71" s="230">
        <v>72</v>
      </c>
      <c r="AV71" s="230"/>
      <c r="AW71" s="231">
        <v>202</v>
      </c>
      <c r="AX71" s="232"/>
      <c r="AY71" s="180">
        <v>1</v>
      </c>
      <c r="AZ71" s="111" t="s">
        <v>106</v>
      </c>
      <c r="BA71" s="181">
        <v>3</v>
      </c>
      <c r="BB71" s="111"/>
      <c r="BC71" s="111"/>
      <c r="BD71" s="111"/>
      <c r="BE71" s="111"/>
      <c r="BF71" s="111"/>
      <c r="BG71" s="111"/>
      <c r="BH71" s="111"/>
      <c r="BI71" s="111"/>
      <c r="BJ71" s="112"/>
    </row>
    <row r="72" spans="1:62" s="8" customFormat="1" ht="12" customHeight="1" x14ac:dyDescent="0.2">
      <c r="B72" s="102"/>
      <c r="C72" s="251" t="s">
        <v>132</v>
      </c>
      <c r="D72" s="236"/>
      <c r="E72" s="236"/>
      <c r="F72" s="252" t="s">
        <v>133</v>
      </c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6"/>
      <c r="T72" s="236"/>
      <c r="U72" s="236"/>
      <c r="V72" s="236"/>
      <c r="W72" s="236"/>
      <c r="X72" s="236"/>
      <c r="Y72" s="236"/>
      <c r="Z72" s="236"/>
      <c r="AA72" s="236"/>
      <c r="AB72" s="236"/>
      <c r="AC72" s="237"/>
      <c r="AD72" s="253">
        <v>30</v>
      </c>
      <c r="AE72" s="254"/>
      <c r="AF72" s="249"/>
      <c r="AG72" s="255"/>
      <c r="AH72" s="256"/>
      <c r="AI72" s="255"/>
      <c r="AJ72" s="103"/>
      <c r="AK72" s="257">
        <f t="shared" si="4"/>
        <v>1080</v>
      </c>
      <c r="AL72" s="255"/>
      <c r="AM72" s="248">
        <f t="shared" si="5"/>
        <v>0</v>
      </c>
      <c r="AN72" s="248"/>
      <c r="AO72" s="248">
        <v>0</v>
      </c>
      <c r="AP72" s="248"/>
      <c r="AQ72" s="248">
        <v>0</v>
      </c>
      <c r="AR72" s="248"/>
      <c r="AS72" s="248">
        <v>0</v>
      </c>
      <c r="AT72" s="248"/>
      <c r="AU72" s="248">
        <v>0</v>
      </c>
      <c r="AV72" s="248"/>
      <c r="AW72" s="249">
        <v>1080</v>
      </c>
      <c r="AX72" s="250"/>
      <c r="AY72" s="104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6"/>
    </row>
    <row r="73" spans="1:62" s="8" customFormat="1" ht="12" customHeight="1" x14ac:dyDescent="0.2">
      <c r="B73" s="102"/>
      <c r="C73" s="251" t="s">
        <v>134</v>
      </c>
      <c r="D73" s="236"/>
      <c r="E73" s="236"/>
      <c r="F73" s="252" t="s">
        <v>135</v>
      </c>
      <c r="G73" s="236"/>
      <c r="H73" s="236"/>
      <c r="I73" s="236"/>
      <c r="J73" s="236"/>
      <c r="K73" s="236"/>
      <c r="L73" s="236"/>
      <c r="M73" s="236"/>
      <c r="N73" s="236"/>
      <c r="O73" s="236"/>
      <c r="P73" s="236"/>
      <c r="Q73" s="236"/>
      <c r="R73" s="236"/>
      <c r="S73" s="236"/>
      <c r="T73" s="236"/>
      <c r="U73" s="236"/>
      <c r="V73" s="236"/>
      <c r="W73" s="236"/>
      <c r="X73" s="236"/>
      <c r="Y73" s="236"/>
      <c r="Z73" s="236"/>
      <c r="AA73" s="236"/>
      <c r="AB73" s="236"/>
      <c r="AC73" s="237"/>
      <c r="AD73" s="253">
        <v>27</v>
      </c>
      <c r="AE73" s="254"/>
      <c r="AF73" s="249"/>
      <c r="AG73" s="255"/>
      <c r="AH73" s="256"/>
      <c r="AI73" s="255"/>
      <c r="AJ73" s="103"/>
      <c r="AK73" s="257">
        <f t="shared" si="4"/>
        <v>972</v>
      </c>
      <c r="AL73" s="255"/>
      <c r="AM73" s="248">
        <f t="shared" si="5"/>
        <v>0</v>
      </c>
      <c r="AN73" s="248"/>
      <c r="AO73" s="248">
        <v>0</v>
      </c>
      <c r="AP73" s="248"/>
      <c r="AQ73" s="248">
        <v>0</v>
      </c>
      <c r="AR73" s="248"/>
      <c r="AS73" s="248">
        <v>0</v>
      </c>
      <c r="AT73" s="248"/>
      <c r="AU73" s="248">
        <v>0</v>
      </c>
      <c r="AV73" s="248"/>
      <c r="AW73" s="249">
        <f>AW74+AW75</f>
        <v>972</v>
      </c>
      <c r="AX73" s="250"/>
      <c r="AY73" s="104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6"/>
    </row>
    <row r="74" spans="1:62" s="113" customFormat="1" x14ac:dyDescent="0.2">
      <c r="A74" s="107"/>
      <c r="B74" s="108">
        <v>15</v>
      </c>
      <c r="C74" s="233" t="s">
        <v>134</v>
      </c>
      <c r="D74" s="236"/>
      <c r="E74" s="236"/>
      <c r="F74" s="235" t="s">
        <v>136</v>
      </c>
      <c r="G74" s="236"/>
      <c r="H74" s="236"/>
      <c r="I74" s="236"/>
      <c r="J74" s="236"/>
      <c r="K74" s="236"/>
      <c r="L74" s="236"/>
      <c r="M74" s="236"/>
      <c r="N74" s="236"/>
      <c r="O74" s="236"/>
      <c r="P74" s="236"/>
      <c r="Q74" s="236"/>
      <c r="R74" s="236"/>
      <c r="S74" s="236"/>
      <c r="T74" s="236"/>
      <c r="U74" s="236"/>
      <c r="V74" s="236"/>
      <c r="W74" s="236"/>
      <c r="X74" s="236"/>
      <c r="Y74" s="236"/>
      <c r="Z74" s="236"/>
      <c r="AA74" s="236"/>
      <c r="AB74" s="236"/>
      <c r="AC74" s="237"/>
      <c r="AD74" s="238">
        <v>6</v>
      </c>
      <c r="AE74" s="239"/>
      <c r="AF74" s="240"/>
      <c r="AG74" s="241"/>
      <c r="AH74" s="242">
        <v>2</v>
      </c>
      <c r="AI74" s="241"/>
      <c r="AJ74" s="109"/>
      <c r="AK74" s="243">
        <f t="shared" si="4"/>
        <v>216</v>
      </c>
      <c r="AL74" s="244"/>
      <c r="AM74" s="230">
        <f t="shared" si="5"/>
        <v>0</v>
      </c>
      <c r="AN74" s="230"/>
      <c r="AO74" s="230">
        <v>0</v>
      </c>
      <c r="AP74" s="230"/>
      <c r="AQ74" s="230">
        <v>0</v>
      </c>
      <c r="AR74" s="230"/>
      <c r="AS74" s="230">
        <v>0</v>
      </c>
      <c r="AT74" s="230"/>
      <c r="AU74" s="230">
        <v>0</v>
      </c>
      <c r="AV74" s="230"/>
      <c r="AW74" s="231">
        <v>216</v>
      </c>
      <c r="AX74" s="232"/>
      <c r="AY74" s="110"/>
      <c r="AZ74" s="111" t="s">
        <v>137</v>
      </c>
      <c r="BA74" s="111"/>
      <c r="BB74" s="111"/>
      <c r="BC74" s="111"/>
      <c r="BD74" s="111"/>
      <c r="BE74" s="111"/>
      <c r="BF74" s="111"/>
      <c r="BG74" s="111"/>
      <c r="BH74" s="111"/>
      <c r="BI74" s="111"/>
      <c r="BJ74" s="112"/>
    </row>
    <row r="75" spans="1:62" s="113" customFormat="1" x14ac:dyDescent="0.2">
      <c r="A75" s="107"/>
      <c r="B75" s="108">
        <v>16</v>
      </c>
      <c r="C75" s="233" t="s">
        <v>134</v>
      </c>
      <c r="D75" s="236"/>
      <c r="E75" s="236"/>
      <c r="F75" s="235" t="s">
        <v>138</v>
      </c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6"/>
      <c r="X75" s="236"/>
      <c r="Y75" s="236"/>
      <c r="Z75" s="236"/>
      <c r="AA75" s="236"/>
      <c r="AB75" s="236"/>
      <c r="AC75" s="237"/>
      <c r="AD75" s="238">
        <v>21</v>
      </c>
      <c r="AE75" s="239"/>
      <c r="AF75" s="240">
        <v>4</v>
      </c>
      <c r="AG75" s="241"/>
      <c r="AH75" s="242"/>
      <c r="AI75" s="241"/>
      <c r="AJ75" s="109"/>
      <c r="AK75" s="243">
        <v>756</v>
      </c>
      <c r="AL75" s="244"/>
      <c r="AM75" s="230">
        <f t="shared" si="5"/>
        <v>0</v>
      </c>
      <c r="AN75" s="230"/>
      <c r="AO75" s="230">
        <v>0</v>
      </c>
      <c r="AP75" s="230"/>
      <c r="AQ75" s="230">
        <v>0</v>
      </c>
      <c r="AR75" s="230"/>
      <c r="AS75" s="230">
        <v>0</v>
      </c>
      <c r="AT75" s="230"/>
      <c r="AU75" s="230">
        <v>0</v>
      </c>
      <c r="AV75" s="230"/>
      <c r="AW75" s="231">
        <v>756</v>
      </c>
      <c r="AX75" s="232"/>
      <c r="AY75" s="110"/>
      <c r="AZ75" s="111"/>
      <c r="BA75" s="111"/>
      <c r="BB75" s="111" t="s">
        <v>137</v>
      </c>
      <c r="BC75" s="111"/>
      <c r="BD75" s="111"/>
      <c r="BE75" s="111"/>
      <c r="BF75" s="111"/>
      <c r="BG75" s="111"/>
      <c r="BH75" s="111"/>
      <c r="BI75" s="111"/>
      <c r="BJ75" s="112"/>
    </row>
    <row r="76" spans="1:62" s="8" customFormat="1" ht="12" customHeight="1" x14ac:dyDescent="0.2">
      <c r="B76" s="102"/>
      <c r="C76" s="251" t="s">
        <v>139</v>
      </c>
      <c r="D76" s="236"/>
      <c r="E76" s="236"/>
      <c r="F76" s="252" t="s">
        <v>140</v>
      </c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6"/>
      <c r="Z76" s="236"/>
      <c r="AA76" s="236"/>
      <c r="AB76" s="236"/>
      <c r="AC76" s="237"/>
      <c r="AD76" s="253">
        <v>3</v>
      </c>
      <c r="AE76" s="254"/>
      <c r="AF76" s="249"/>
      <c r="AG76" s="255"/>
      <c r="AH76" s="256"/>
      <c r="AI76" s="255"/>
      <c r="AJ76" s="103"/>
      <c r="AK76" s="257">
        <v>108</v>
      </c>
      <c r="AL76" s="255"/>
      <c r="AM76" s="248">
        <f t="shared" si="5"/>
        <v>0</v>
      </c>
      <c r="AN76" s="248"/>
      <c r="AO76" s="248">
        <v>0</v>
      </c>
      <c r="AP76" s="248"/>
      <c r="AQ76" s="248">
        <v>0</v>
      </c>
      <c r="AR76" s="248"/>
      <c r="AS76" s="248">
        <v>0</v>
      </c>
      <c r="AT76" s="248"/>
      <c r="AU76" s="248">
        <v>0</v>
      </c>
      <c r="AV76" s="248"/>
      <c r="AW76" s="249">
        <v>108</v>
      </c>
      <c r="AX76" s="250"/>
      <c r="AY76" s="104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6"/>
    </row>
    <row r="77" spans="1:62" s="113" customFormat="1" x14ac:dyDescent="0.2">
      <c r="A77" s="107"/>
      <c r="B77" s="108">
        <v>17</v>
      </c>
      <c r="C77" s="233" t="s">
        <v>139</v>
      </c>
      <c r="D77" s="236"/>
      <c r="E77" s="236"/>
      <c r="F77" s="235" t="s">
        <v>141</v>
      </c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236"/>
      <c r="T77" s="236"/>
      <c r="U77" s="236"/>
      <c r="V77" s="236"/>
      <c r="W77" s="236"/>
      <c r="X77" s="236"/>
      <c r="Y77" s="236"/>
      <c r="Z77" s="236"/>
      <c r="AA77" s="236"/>
      <c r="AB77" s="236"/>
      <c r="AC77" s="237"/>
      <c r="AD77" s="238">
        <v>3</v>
      </c>
      <c r="AE77" s="239"/>
      <c r="AF77" s="240"/>
      <c r="AG77" s="241"/>
      <c r="AH77" s="242">
        <v>3</v>
      </c>
      <c r="AI77" s="241"/>
      <c r="AJ77" s="109"/>
      <c r="AK77" s="243">
        <v>108</v>
      </c>
      <c r="AL77" s="244"/>
      <c r="AM77" s="230">
        <f t="shared" si="5"/>
        <v>0</v>
      </c>
      <c r="AN77" s="230"/>
      <c r="AO77" s="230">
        <v>0</v>
      </c>
      <c r="AP77" s="230"/>
      <c r="AQ77" s="230">
        <v>0</v>
      </c>
      <c r="AR77" s="230"/>
      <c r="AS77" s="230">
        <v>0</v>
      </c>
      <c r="AT77" s="230"/>
      <c r="AU77" s="230">
        <v>0</v>
      </c>
      <c r="AV77" s="230"/>
      <c r="AW77" s="231">
        <v>108</v>
      </c>
      <c r="AX77" s="232"/>
      <c r="AY77" s="110"/>
      <c r="AZ77" s="111"/>
      <c r="BA77" s="111" t="s">
        <v>137</v>
      </c>
      <c r="BB77" s="111"/>
      <c r="BC77" s="111"/>
      <c r="BD77" s="111"/>
      <c r="BE77" s="111"/>
      <c r="BF77" s="111"/>
      <c r="BG77" s="111"/>
      <c r="BH77" s="111"/>
      <c r="BI77" s="111"/>
      <c r="BJ77" s="112"/>
    </row>
    <row r="78" spans="1:62" s="8" customFormat="1" ht="12" customHeight="1" x14ac:dyDescent="0.2">
      <c r="B78" s="102"/>
      <c r="C78" s="251" t="s">
        <v>142</v>
      </c>
      <c r="D78" s="236"/>
      <c r="E78" s="236"/>
      <c r="F78" s="252" t="s">
        <v>143</v>
      </c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6"/>
      <c r="AB78" s="236"/>
      <c r="AC78" s="237"/>
      <c r="AD78" s="253">
        <v>9</v>
      </c>
      <c r="AE78" s="254"/>
      <c r="AF78" s="249"/>
      <c r="AG78" s="255"/>
      <c r="AH78" s="256"/>
      <c r="AI78" s="255"/>
      <c r="AJ78" s="103"/>
      <c r="AK78" s="257">
        <f t="shared" si="4"/>
        <v>324</v>
      </c>
      <c r="AL78" s="255"/>
      <c r="AM78" s="248">
        <f t="shared" si="5"/>
        <v>0</v>
      </c>
      <c r="AN78" s="248"/>
      <c r="AO78" s="248">
        <v>0</v>
      </c>
      <c r="AP78" s="248"/>
      <c r="AQ78" s="248">
        <v>0</v>
      </c>
      <c r="AR78" s="248"/>
      <c r="AS78" s="248">
        <v>0</v>
      </c>
      <c r="AT78" s="248"/>
      <c r="AU78" s="248">
        <v>0</v>
      </c>
      <c r="AV78" s="248"/>
      <c r="AW78" s="249">
        <v>324</v>
      </c>
      <c r="AX78" s="250"/>
      <c r="AY78" s="104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6"/>
    </row>
    <row r="79" spans="1:62" s="8" customFormat="1" ht="12" customHeight="1" x14ac:dyDescent="0.2">
      <c r="B79" s="102"/>
      <c r="C79" s="251" t="s">
        <v>144</v>
      </c>
      <c r="D79" s="236"/>
      <c r="E79" s="236"/>
      <c r="F79" s="252" t="s">
        <v>145</v>
      </c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236"/>
      <c r="R79" s="236"/>
      <c r="S79" s="236"/>
      <c r="T79" s="236"/>
      <c r="U79" s="236"/>
      <c r="V79" s="236"/>
      <c r="W79" s="236"/>
      <c r="X79" s="236"/>
      <c r="Y79" s="236"/>
      <c r="Z79" s="236"/>
      <c r="AA79" s="236"/>
      <c r="AB79" s="236"/>
      <c r="AC79" s="237"/>
      <c r="AD79" s="253">
        <v>3</v>
      </c>
      <c r="AE79" s="254"/>
      <c r="AF79" s="249"/>
      <c r="AG79" s="255"/>
      <c r="AH79" s="256"/>
      <c r="AI79" s="255"/>
      <c r="AJ79" s="103"/>
      <c r="AK79" s="257">
        <f t="shared" si="4"/>
        <v>108</v>
      </c>
      <c r="AL79" s="255"/>
      <c r="AM79" s="248">
        <f t="shared" si="5"/>
        <v>0</v>
      </c>
      <c r="AN79" s="248"/>
      <c r="AO79" s="248">
        <v>0</v>
      </c>
      <c r="AP79" s="248"/>
      <c r="AQ79" s="248">
        <v>0</v>
      </c>
      <c r="AR79" s="248"/>
      <c r="AS79" s="248">
        <v>0</v>
      </c>
      <c r="AT79" s="248"/>
      <c r="AU79" s="248">
        <v>0</v>
      </c>
      <c r="AV79" s="248"/>
      <c r="AW79" s="249">
        <v>108</v>
      </c>
      <c r="AX79" s="250"/>
      <c r="AY79" s="104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6"/>
    </row>
    <row r="80" spans="1:62" s="113" customFormat="1" x14ac:dyDescent="0.2">
      <c r="A80" s="107"/>
      <c r="B80" s="108">
        <v>18</v>
      </c>
      <c r="C80" s="233" t="s">
        <v>144</v>
      </c>
      <c r="D80" s="236"/>
      <c r="E80" s="236"/>
      <c r="F80" s="235" t="s">
        <v>146</v>
      </c>
      <c r="G80" s="236"/>
      <c r="H80" s="236"/>
      <c r="I80" s="236"/>
      <c r="J80" s="236"/>
      <c r="K80" s="236"/>
      <c r="L80" s="236"/>
      <c r="M80" s="236"/>
      <c r="N80" s="236"/>
      <c r="O80" s="236"/>
      <c r="P80" s="236"/>
      <c r="Q80" s="236"/>
      <c r="R80" s="236"/>
      <c r="S80" s="236"/>
      <c r="T80" s="236"/>
      <c r="U80" s="236"/>
      <c r="V80" s="236"/>
      <c r="W80" s="236"/>
      <c r="X80" s="236"/>
      <c r="Y80" s="236"/>
      <c r="Z80" s="236"/>
      <c r="AA80" s="236"/>
      <c r="AB80" s="236"/>
      <c r="AC80" s="237"/>
      <c r="AD80" s="238">
        <v>3</v>
      </c>
      <c r="AE80" s="239"/>
      <c r="AF80" s="240">
        <v>4</v>
      </c>
      <c r="AG80" s="241"/>
      <c r="AH80" s="242"/>
      <c r="AI80" s="241"/>
      <c r="AJ80" s="109"/>
      <c r="AK80" s="243">
        <f t="shared" si="4"/>
        <v>108</v>
      </c>
      <c r="AL80" s="244"/>
      <c r="AM80" s="230">
        <f t="shared" si="5"/>
        <v>0</v>
      </c>
      <c r="AN80" s="230"/>
      <c r="AO80" s="230">
        <v>0</v>
      </c>
      <c r="AP80" s="230"/>
      <c r="AQ80" s="230">
        <v>0</v>
      </c>
      <c r="AR80" s="230"/>
      <c r="AS80" s="230">
        <v>0</v>
      </c>
      <c r="AT80" s="230"/>
      <c r="AU80" s="230">
        <v>0</v>
      </c>
      <c r="AV80" s="230"/>
      <c r="AW80" s="231">
        <v>108</v>
      </c>
      <c r="AX80" s="232"/>
      <c r="AY80" s="110"/>
      <c r="AZ80" s="111"/>
      <c r="BA80" s="111"/>
      <c r="BB80" s="111" t="s">
        <v>137</v>
      </c>
      <c r="BC80" s="111"/>
      <c r="BD80" s="111"/>
      <c r="BE80" s="111"/>
      <c r="BF80" s="111"/>
      <c r="BG80" s="111"/>
      <c r="BH80" s="111"/>
      <c r="BI80" s="111"/>
      <c r="BJ80" s="112"/>
    </row>
    <row r="81" spans="1:62" s="8" customFormat="1" ht="12" customHeight="1" x14ac:dyDescent="0.2">
      <c r="B81" s="102"/>
      <c r="C81" s="251" t="s">
        <v>147</v>
      </c>
      <c r="D81" s="236"/>
      <c r="E81" s="236"/>
      <c r="F81" s="252" t="s">
        <v>148</v>
      </c>
      <c r="G81" s="236"/>
      <c r="H81" s="236"/>
      <c r="I81" s="236"/>
      <c r="J81" s="236"/>
      <c r="K81" s="236"/>
      <c r="L81" s="236"/>
      <c r="M81" s="236"/>
      <c r="N81" s="236"/>
      <c r="O81" s="236"/>
      <c r="P81" s="236"/>
      <c r="Q81" s="236"/>
      <c r="R81" s="236"/>
      <c r="S81" s="236"/>
      <c r="T81" s="236"/>
      <c r="U81" s="236"/>
      <c r="V81" s="236"/>
      <c r="W81" s="236"/>
      <c r="X81" s="236"/>
      <c r="Y81" s="236"/>
      <c r="Z81" s="236"/>
      <c r="AA81" s="236"/>
      <c r="AB81" s="236"/>
      <c r="AC81" s="237"/>
      <c r="AD81" s="253">
        <v>6</v>
      </c>
      <c r="AE81" s="254"/>
      <c r="AF81" s="249"/>
      <c r="AG81" s="255"/>
      <c r="AH81" s="256"/>
      <c r="AI81" s="255"/>
      <c r="AJ81" s="103"/>
      <c r="AK81" s="257">
        <f t="shared" si="4"/>
        <v>216</v>
      </c>
      <c r="AL81" s="255"/>
      <c r="AM81" s="248">
        <f t="shared" si="5"/>
        <v>0</v>
      </c>
      <c r="AN81" s="248"/>
      <c r="AO81" s="248">
        <v>0</v>
      </c>
      <c r="AP81" s="248"/>
      <c r="AQ81" s="248">
        <v>0</v>
      </c>
      <c r="AR81" s="248"/>
      <c r="AS81" s="248">
        <v>0</v>
      </c>
      <c r="AT81" s="248"/>
      <c r="AU81" s="248">
        <v>0</v>
      </c>
      <c r="AV81" s="248"/>
      <c r="AW81" s="249">
        <v>216</v>
      </c>
      <c r="AX81" s="250"/>
      <c r="AY81" s="104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6"/>
    </row>
    <row r="82" spans="1:62" s="113" customFormat="1" x14ac:dyDescent="0.2">
      <c r="A82" s="107"/>
      <c r="B82" s="108">
        <v>19</v>
      </c>
      <c r="C82" s="233" t="s">
        <v>147</v>
      </c>
      <c r="D82" s="236"/>
      <c r="E82" s="236"/>
      <c r="F82" s="235" t="s">
        <v>149</v>
      </c>
      <c r="G82" s="236"/>
      <c r="H82" s="236"/>
      <c r="I82" s="236"/>
      <c r="J82" s="236"/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U82" s="236"/>
      <c r="V82" s="236"/>
      <c r="W82" s="236"/>
      <c r="X82" s="236"/>
      <c r="Y82" s="236"/>
      <c r="Z82" s="236"/>
      <c r="AA82" s="236"/>
      <c r="AB82" s="236"/>
      <c r="AC82" s="237"/>
      <c r="AD82" s="238">
        <v>6</v>
      </c>
      <c r="AE82" s="239"/>
      <c r="AF82" s="240">
        <v>4</v>
      </c>
      <c r="AG82" s="241"/>
      <c r="AH82" s="242"/>
      <c r="AI82" s="241"/>
      <c r="AJ82" s="109"/>
      <c r="AK82" s="243">
        <f t="shared" si="4"/>
        <v>216</v>
      </c>
      <c r="AL82" s="244"/>
      <c r="AM82" s="230">
        <f t="shared" si="5"/>
        <v>0</v>
      </c>
      <c r="AN82" s="230"/>
      <c r="AO82" s="230">
        <v>0</v>
      </c>
      <c r="AP82" s="230"/>
      <c r="AQ82" s="230">
        <v>0</v>
      </c>
      <c r="AR82" s="230"/>
      <c r="AS82" s="230">
        <v>0</v>
      </c>
      <c r="AT82" s="230"/>
      <c r="AU82" s="230">
        <v>0</v>
      </c>
      <c r="AV82" s="230"/>
      <c r="AW82" s="231">
        <v>216</v>
      </c>
      <c r="AX82" s="232"/>
      <c r="AY82" s="110"/>
      <c r="AZ82" s="111"/>
      <c r="BA82" s="111"/>
      <c r="BB82" s="111" t="s">
        <v>137</v>
      </c>
      <c r="BC82" s="111"/>
      <c r="BD82" s="111"/>
      <c r="BE82" s="111"/>
      <c r="BF82" s="111"/>
      <c r="BG82" s="111"/>
      <c r="BH82" s="111"/>
      <c r="BI82" s="111"/>
      <c r="BJ82" s="112"/>
    </row>
    <row r="83" spans="1:62" s="113" customFormat="1" x14ac:dyDescent="0.2">
      <c r="A83" s="107"/>
      <c r="B83" s="114"/>
      <c r="C83" s="251" t="s">
        <v>150</v>
      </c>
      <c r="D83" s="270"/>
      <c r="E83" s="270"/>
      <c r="F83" s="252" t="s">
        <v>151</v>
      </c>
      <c r="G83" s="270"/>
      <c r="H83" s="270"/>
      <c r="I83" s="270"/>
      <c r="J83" s="270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0"/>
      <c r="X83" s="270"/>
      <c r="Y83" s="270"/>
      <c r="Z83" s="270"/>
      <c r="AA83" s="270"/>
      <c r="AB83" s="270"/>
      <c r="AC83" s="271"/>
      <c r="AD83" s="272">
        <f>AD84</f>
        <v>6</v>
      </c>
      <c r="AE83" s="273"/>
      <c r="AF83" s="274"/>
      <c r="AG83" s="275"/>
      <c r="AH83" s="268"/>
      <c r="AI83" s="275"/>
      <c r="AJ83" s="182"/>
      <c r="AK83" s="276">
        <f>AK84</f>
        <v>216</v>
      </c>
      <c r="AL83" s="275"/>
      <c r="AM83" s="267">
        <f>AM84</f>
        <v>104</v>
      </c>
      <c r="AN83" s="267"/>
      <c r="AO83" s="267">
        <f>AO84</f>
        <v>0</v>
      </c>
      <c r="AP83" s="267"/>
      <c r="AQ83" s="267">
        <f>AQ84</f>
        <v>0</v>
      </c>
      <c r="AR83" s="267"/>
      <c r="AS83" s="267">
        <f>AS84</f>
        <v>0</v>
      </c>
      <c r="AT83" s="267"/>
      <c r="AU83" s="267">
        <f>AU84</f>
        <v>104</v>
      </c>
      <c r="AV83" s="267"/>
      <c r="AW83" s="268">
        <f>AW84</f>
        <v>112</v>
      </c>
      <c r="AX83" s="269"/>
      <c r="AY83" s="183"/>
      <c r="AZ83" s="184"/>
      <c r="BA83" s="184"/>
      <c r="BB83" s="184"/>
      <c r="BC83" s="184"/>
      <c r="BD83" s="184"/>
      <c r="BE83" s="184"/>
      <c r="BF83" s="184"/>
      <c r="BG83" s="16"/>
      <c r="BH83" s="16"/>
      <c r="BI83" s="16"/>
      <c r="BJ83" s="17"/>
    </row>
    <row r="84" spans="1:62" s="113" customFormat="1" ht="13.5" thickBot="1" x14ac:dyDescent="0.25">
      <c r="A84" s="107"/>
      <c r="B84" s="114">
        <v>20</v>
      </c>
      <c r="C84" s="185" t="s">
        <v>150</v>
      </c>
      <c r="D84" s="176"/>
      <c r="E84" s="176"/>
      <c r="F84" s="186" t="s">
        <v>151</v>
      </c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7"/>
      <c r="AD84" s="260">
        <v>6</v>
      </c>
      <c r="AE84" s="261"/>
      <c r="AF84" s="240"/>
      <c r="AG84" s="262"/>
      <c r="AH84" s="263" t="s">
        <v>131</v>
      </c>
      <c r="AI84" s="264"/>
      <c r="AJ84" s="109"/>
      <c r="AK84" s="265">
        <f>AM84+AW84</f>
        <v>216</v>
      </c>
      <c r="AL84" s="266"/>
      <c r="AM84" s="230">
        <f>AO84+AQ84+AS84+AU84</f>
        <v>104</v>
      </c>
      <c r="AN84" s="230"/>
      <c r="AO84" s="230"/>
      <c r="AP84" s="230"/>
      <c r="AQ84" s="230">
        <v>0</v>
      </c>
      <c r="AR84" s="230"/>
      <c r="AS84" s="230">
        <v>0</v>
      </c>
      <c r="AT84" s="230"/>
      <c r="AU84" s="230">
        <v>104</v>
      </c>
      <c r="AV84" s="230"/>
      <c r="AW84" s="231">
        <v>112</v>
      </c>
      <c r="AX84" s="232"/>
      <c r="AY84" s="187">
        <v>2</v>
      </c>
      <c r="AZ84" s="188">
        <v>2</v>
      </c>
      <c r="BA84" s="188">
        <v>2</v>
      </c>
      <c r="BB84" s="188"/>
      <c r="BC84" s="188"/>
      <c r="BD84" s="188"/>
      <c r="BE84" s="188"/>
      <c r="BF84" s="23"/>
      <c r="BG84" s="23"/>
      <c r="BH84" s="23"/>
      <c r="BI84" s="23"/>
      <c r="BJ84" s="24"/>
    </row>
    <row r="85" spans="1:62" s="113" customFormat="1" ht="13.5" thickBot="1" x14ac:dyDescent="0.25">
      <c r="B85" s="114"/>
      <c r="C85" s="115"/>
      <c r="D85" s="116"/>
      <c r="E85" s="116"/>
      <c r="F85" s="117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8"/>
      <c r="AD85" s="115"/>
      <c r="AE85" s="56"/>
      <c r="AF85" s="118"/>
      <c r="AG85" s="119"/>
      <c r="AH85" s="118"/>
      <c r="AI85" s="120"/>
      <c r="AJ85" s="121"/>
      <c r="AK85" s="226">
        <f t="shared" si="4"/>
        <v>0</v>
      </c>
      <c r="AL85" s="227"/>
      <c r="AM85" s="228">
        <f t="shared" si="5"/>
        <v>0</v>
      </c>
      <c r="AN85" s="227"/>
      <c r="AO85" s="217"/>
      <c r="AP85" s="229"/>
      <c r="AQ85" s="217"/>
      <c r="AR85" s="229"/>
      <c r="AS85" s="217"/>
      <c r="AT85" s="229"/>
      <c r="AU85" s="217"/>
      <c r="AV85" s="229"/>
      <c r="AW85" s="217"/>
      <c r="AX85" s="218"/>
      <c r="AY85" s="122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4"/>
    </row>
    <row r="86" spans="1:62" s="5" customFormat="1" ht="6.75" customHeight="1" thickBot="1" x14ac:dyDescent="0.25">
      <c r="B86" s="125"/>
      <c r="C86" s="126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8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8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8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9"/>
    </row>
    <row r="87" spans="1:62" s="113" customFormat="1" x14ac:dyDescent="0.2">
      <c r="B87" s="130"/>
      <c r="C87" s="219" t="s">
        <v>90</v>
      </c>
      <c r="D87" s="220"/>
      <c r="E87" s="220"/>
      <c r="F87" s="220"/>
      <c r="G87" s="220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131" t="s">
        <v>91</v>
      </c>
      <c r="S87" s="132"/>
      <c r="T87" s="132"/>
      <c r="U87" s="132"/>
      <c r="V87" s="132"/>
      <c r="W87" s="132"/>
      <c r="X87" s="132"/>
      <c r="Y87" s="132"/>
      <c r="Z87" s="132"/>
      <c r="AA87" s="133"/>
      <c r="AB87" s="134"/>
      <c r="AC87" s="134"/>
      <c r="AD87" s="134"/>
      <c r="AE87" s="134"/>
      <c r="AF87" s="134"/>
      <c r="AG87" s="134"/>
      <c r="AH87" s="134"/>
      <c r="AI87" s="134"/>
      <c r="AJ87" s="135"/>
      <c r="AK87" s="221">
        <f>SUM(AM87,AW87)</f>
        <v>3384</v>
      </c>
      <c r="AL87" s="259"/>
      <c r="AM87" s="224">
        <f>SUM(AO87:AV87)</f>
        <v>900</v>
      </c>
      <c r="AN87" s="223"/>
      <c r="AO87" s="224">
        <f>AO67+AO50+AO83</f>
        <v>324</v>
      </c>
      <c r="AP87" s="223"/>
      <c r="AQ87" s="224">
        <f>AQ67+AQ50+AQ83</f>
        <v>0</v>
      </c>
      <c r="AR87" s="223"/>
      <c r="AS87" s="224">
        <f>AS67+AS50+AS83</f>
        <v>18</v>
      </c>
      <c r="AT87" s="223"/>
      <c r="AU87" s="224">
        <f>AU67+AU50+AU83</f>
        <v>558</v>
      </c>
      <c r="AV87" s="223"/>
      <c r="AW87" s="224">
        <f>AW50+AW67+AW72+AW78+AW83</f>
        <v>2484</v>
      </c>
      <c r="AX87" s="225"/>
      <c r="AY87" s="189">
        <v>17</v>
      </c>
      <c r="AZ87" s="190">
        <v>18</v>
      </c>
      <c r="BA87" s="190">
        <v>16</v>
      </c>
      <c r="BB87" s="137" t="s">
        <v>137</v>
      </c>
      <c r="BC87" s="137" t="s">
        <v>137</v>
      </c>
      <c r="BD87" s="137" t="s">
        <v>137</v>
      </c>
      <c r="BE87" s="137" t="s">
        <v>137</v>
      </c>
      <c r="BF87" s="137" t="s">
        <v>137</v>
      </c>
      <c r="BG87" s="137" t="s">
        <v>137</v>
      </c>
      <c r="BH87" s="137" t="s">
        <v>137</v>
      </c>
      <c r="BI87" s="138" t="s">
        <v>137</v>
      </c>
      <c r="BJ87" s="139" t="s">
        <v>137</v>
      </c>
    </row>
    <row r="88" spans="1:62" x14ac:dyDescent="0.2">
      <c r="B88" s="140"/>
      <c r="C88" s="212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120" t="s">
        <v>92</v>
      </c>
      <c r="S88" s="141"/>
      <c r="T88" s="141"/>
      <c r="U88" s="141"/>
      <c r="V88" s="141"/>
      <c r="W88" s="141"/>
      <c r="X88" s="141"/>
      <c r="Y88" s="141"/>
      <c r="Z88" s="141"/>
      <c r="AA88" s="5"/>
      <c r="AB88" s="141"/>
      <c r="AC88" s="141"/>
      <c r="AD88" s="141"/>
      <c r="AE88" s="141"/>
      <c r="AF88" s="141"/>
      <c r="AG88" s="141"/>
      <c r="AH88" s="141"/>
      <c r="AI88" s="141"/>
      <c r="AJ88" s="141"/>
      <c r="AK88" s="215">
        <f>SUM(AM88,AW88)</f>
        <v>3168</v>
      </c>
      <c r="AL88" s="258"/>
      <c r="AM88" s="202">
        <f>SUM(AO88:AV88)</f>
        <v>796</v>
      </c>
      <c r="AN88" s="203"/>
      <c r="AO88" s="202">
        <f>AO67+AO50</f>
        <v>324</v>
      </c>
      <c r="AP88" s="203"/>
      <c r="AQ88" s="202">
        <v>0</v>
      </c>
      <c r="AR88" s="203"/>
      <c r="AS88" s="202">
        <v>18</v>
      </c>
      <c r="AT88" s="203"/>
      <c r="AU88" s="202">
        <f>AU67+AU50</f>
        <v>454</v>
      </c>
      <c r="AV88" s="203"/>
      <c r="AW88" s="202">
        <f>AW67+AW50+AW72+AW78</f>
        <v>2372</v>
      </c>
      <c r="AX88" s="204"/>
      <c r="AY88" s="191">
        <v>15</v>
      </c>
      <c r="AZ88" s="143" t="s">
        <v>152</v>
      </c>
      <c r="BA88" s="192">
        <v>14</v>
      </c>
      <c r="BB88" s="143" t="s">
        <v>137</v>
      </c>
      <c r="BC88" s="143" t="s">
        <v>137</v>
      </c>
      <c r="BD88" s="143" t="s">
        <v>137</v>
      </c>
      <c r="BE88" s="143" t="s">
        <v>137</v>
      </c>
      <c r="BF88" s="143" t="s">
        <v>137</v>
      </c>
      <c r="BG88" s="143" t="s">
        <v>137</v>
      </c>
      <c r="BH88" s="143" t="s">
        <v>137</v>
      </c>
      <c r="BI88" s="143" t="s">
        <v>137</v>
      </c>
      <c r="BJ88" s="144" t="s">
        <v>137</v>
      </c>
    </row>
    <row r="89" spans="1:62" x14ac:dyDescent="0.2">
      <c r="B89" s="140"/>
      <c r="C89" s="212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05" t="s">
        <v>93</v>
      </c>
      <c r="S89" s="205"/>
      <c r="T89" s="205"/>
      <c r="U89" s="205"/>
      <c r="V89" s="205"/>
      <c r="W89" s="205"/>
      <c r="X89" s="205"/>
      <c r="Y89" s="205"/>
      <c r="Z89" s="205"/>
      <c r="AA89" s="205"/>
      <c r="AB89" s="205"/>
      <c r="AC89" s="205"/>
      <c r="AD89" s="141"/>
      <c r="AE89" s="141"/>
      <c r="AF89" s="141"/>
      <c r="AG89" s="141"/>
      <c r="AH89" s="141"/>
      <c r="AI89" s="141"/>
      <c r="AJ89" s="141"/>
      <c r="AK89" s="145"/>
      <c r="AL89" s="146"/>
      <c r="AM89" s="147"/>
      <c r="AN89" s="148"/>
      <c r="AO89" s="147"/>
      <c r="AP89" s="148"/>
      <c r="AQ89" s="147"/>
      <c r="AR89" s="148"/>
      <c r="AS89" s="147"/>
      <c r="AT89" s="148"/>
      <c r="AU89" s="147"/>
      <c r="AV89" s="148"/>
      <c r="AW89" s="147"/>
      <c r="AX89" s="147"/>
      <c r="AY89" s="142" t="s">
        <v>153</v>
      </c>
      <c r="AZ89" s="143" t="s">
        <v>154</v>
      </c>
      <c r="BA89" s="143" t="s">
        <v>155</v>
      </c>
      <c r="BB89" s="143" t="s">
        <v>156</v>
      </c>
      <c r="BC89" s="143"/>
      <c r="BD89" s="143"/>
      <c r="BE89" s="143"/>
      <c r="BF89" s="143"/>
      <c r="BG89" s="143"/>
      <c r="BH89" s="143"/>
      <c r="BI89" s="143"/>
      <c r="BJ89" s="144"/>
    </row>
    <row r="90" spans="1:62" ht="13.5" thickBot="1" x14ac:dyDescent="0.25">
      <c r="B90" s="140"/>
      <c r="C90" s="212"/>
      <c r="D90" s="213"/>
      <c r="E90" s="213"/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3"/>
      <c r="Q90" s="213"/>
      <c r="R90" s="120" t="s">
        <v>94</v>
      </c>
      <c r="S90" s="141"/>
      <c r="T90" s="141"/>
      <c r="U90" s="141"/>
      <c r="V90" s="141"/>
      <c r="W90" s="141"/>
      <c r="X90" s="141"/>
      <c r="Y90" s="141"/>
      <c r="Z90" s="141"/>
      <c r="AA90" s="5"/>
      <c r="AB90" s="141"/>
      <c r="AC90" s="141"/>
      <c r="AD90" s="141"/>
      <c r="AE90" s="141"/>
      <c r="AF90" s="141"/>
      <c r="AG90" s="141"/>
      <c r="AH90" s="141"/>
      <c r="AI90" s="141"/>
      <c r="AJ90" s="141"/>
      <c r="AK90" s="149"/>
      <c r="AL90" s="150"/>
      <c r="AM90" s="151"/>
      <c r="AN90" s="152"/>
      <c r="AO90" s="151"/>
      <c r="AP90" s="152"/>
      <c r="AQ90" s="151"/>
      <c r="AR90" s="152"/>
      <c r="AS90" s="151"/>
      <c r="AT90" s="152"/>
      <c r="AU90" s="151"/>
      <c r="AV90" s="152"/>
      <c r="AW90" s="151"/>
      <c r="AX90" s="151"/>
      <c r="AY90" s="153" t="s">
        <v>157</v>
      </c>
      <c r="AZ90" s="154" t="s">
        <v>158</v>
      </c>
      <c r="BA90" s="154" t="s">
        <v>158</v>
      </c>
      <c r="BB90" s="154" t="s">
        <v>104</v>
      </c>
      <c r="BC90" s="154"/>
      <c r="BD90" s="154"/>
      <c r="BE90" s="154"/>
      <c r="BF90" s="154"/>
      <c r="BG90" s="154"/>
      <c r="BH90" s="154"/>
      <c r="BI90" s="154"/>
      <c r="BJ90" s="155"/>
    </row>
    <row r="91" spans="1:62" x14ac:dyDescent="0.2">
      <c r="B91" s="140"/>
      <c r="C91" s="214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120" t="s">
        <v>95</v>
      </c>
      <c r="S91" s="141"/>
      <c r="T91" s="141"/>
      <c r="U91" s="141"/>
      <c r="V91" s="141"/>
      <c r="W91" s="141"/>
      <c r="X91" s="141"/>
      <c r="Y91" s="141"/>
      <c r="Z91" s="141"/>
      <c r="AB91" s="156"/>
      <c r="AC91" s="156"/>
      <c r="AD91" s="156"/>
      <c r="AE91" s="156"/>
      <c r="AF91" s="156"/>
      <c r="AG91" s="156"/>
      <c r="AH91" s="156"/>
      <c r="AI91" s="156"/>
      <c r="AJ91" s="156"/>
      <c r="AK91" s="206">
        <f>SUM(AY91:BJ91)</f>
        <v>1</v>
      </c>
      <c r="AL91" s="207"/>
      <c r="AM91" s="157"/>
      <c r="AN91" s="120"/>
      <c r="AO91" s="120"/>
      <c r="AP91" s="120"/>
      <c r="AQ91" s="120"/>
      <c r="AR91" s="120"/>
      <c r="AS91" s="120"/>
      <c r="AT91" s="120"/>
      <c r="AU91" s="120"/>
      <c r="AV91" s="120"/>
      <c r="AW91" s="120"/>
      <c r="AX91" s="120"/>
      <c r="AY91" s="158">
        <v>0</v>
      </c>
      <c r="AZ91" s="159">
        <v>0</v>
      </c>
      <c r="BA91" s="159">
        <v>1</v>
      </c>
      <c r="BB91" s="159">
        <v>0</v>
      </c>
      <c r="BC91" s="159"/>
      <c r="BD91" s="159"/>
      <c r="BE91" s="159"/>
      <c r="BF91" s="159"/>
      <c r="BG91" s="159"/>
      <c r="BH91" s="159"/>
      <c r="BI91" s="159"/>
      <c r="BJ91" s="160"/>
    </row>
    <row r="92" spans="1:62" x14ac:dyDescent="0.2">
      <c r="A92" s="161" t="str">
        <f>AW92</f>
        <v>88,0</v>
      </c>
      <c r="B92" s="140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62" t="s">
        <v>96</v>
      </c>
      <c r="S92" s="141"/>
      <c r="T92" s="141"/>
      <c r="U92" s="141"/>
      <c r="V92" s="120"/>
      <c r="W92" s="141"/>
      <c r="X92" s="141"/>
      <c r="Y92" s="141"/>
      <c r="Z92" s="141"/>
      <c r="AB92" s="163"/>
      <c r="AC92" s="163"/>
      <c r="AD92" s="163"/>
      <c r="AE92" s="163"/>
      <c r="AF92" s="163"/>
      <c r="AG92" s="163"/>
      <c r="AH92" s="163"/>
      <c r="AI92" s="163"/>
      <c r="AJ92" s="163"/>
      <c r="AK92" s="208">
        <f>SUM(AY92:BJ92)</f>
        <v>12</v>
      </c>
      <c r="AL92" s="209"/>
      <c r="AM92" s="164" t="s">
        <v>97</v>
      </c>
      <c r="AN92" s="120"/>
      <c r="AO92" s="120"/>
      <c r="AP92" s="120"/>
      <c r="AQ92" s="120"/>
      <c r="AR92" s="120"/>
      <c r="AS92" s="120"/>
      <c r="AT92" s="120"/>
      <c r="AU92" s="120"/>
      <c r="AV92" s="165"/>
      <c r="AW92" s="210" t="s">
        <v>159</v>
      </c>
      <c r="AX92" s="211"/>
      <c r="AY92" s="35">
        <v>2</v>
      </c>
      <c r="AZ92" s="28">
        <v>4</v>
      </c>
      <c r="BA92" s="28">
        <v>3</v>
      </c>
      <c r="BB92" s="28">
        <v>3</v>
      </c>
      <c r="BC92" s="28"/>
      <c r="BD92" s="28"/>
      <c r="BE92" s="28"/>
      <c r="BF92" s="28"/>
      <c r="BG92" s="28"/>
      <c r="BH92" s="28"/>
      <c r="BI92" s="28"/>
      <c r="BJ92" s="76"/>
    </row>
    <row r="93" spans="1:62" ht="13.5" thickBot="1" x14ac:dyDescent="0.25">
      <c r="B93" s="166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8" t="s">
        <v>98</v>
      </c>
      <c r="S93" s="167"/>
      <c r="T93" s="167"/>
      <c r="U93" s="167"/>
      <c r="V93" s="169"/>
      <c r="W93" s="167"/>
      <c r="X93" s="167"/>
      <c r="Y93" s="167"/>
      <c r="Z93" s="167"/>
      <c r="AA93" s="62"/>
      <c r="AB93" s="170"/>
      <c r="AC93" s="170"/>
      <c r="AD93" s="170"/>
      <c r="AE93" s="170"/>
      <c r="AF93" s="170"/>
      <c r="AG93" s="170"/>
      <c r="AH93" s="170"/>
      <c r="AI93" s="170"/>
      <c r="AJ93" s="170"/>
      <c r="AK93" s="200">
        <f>SUM(AY93:BJ93)</f>
        <v>18</v>
      </c>
      <c r="AL93" s="201"/>
      <c r="AM93" s="171"/>
      <c r="AN93" s="169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172">
        <v>7</v>
      </c>
      <c r="AZ93" s="44">
        <v>5</v>
      </c>
      <c r="BA93" s="44">
        <v>6</v>
      </c>
      <c r="BB93" s="44"/>
      <c r="BC93" s="44"/>
      <c r="BD93" s="44"/>
      <c r="BE93" s="44"/>
      <c r="BF93" s="44"/>
      <c r="BG93" s="44"/>
      <c r="BH93" s="44"/>
      <c r="BI93" s="44"/>
      <c r="BJ93" s="173"/>
    </row>
    <row r="94" spans="1:62" ht="7.15" customHeight="1" x14ac:dyDescent="0.2">
      <c r="B94" s="91"/>
      <c r="C94" s="92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2"/>
      <c r="AE94" s="94"/>
      <c r="AF94" s="93"/>
      <c r="AG94" s="95"/>
      <c r="AH94" s="93"/>
      <c r="AI94" s="93"/>
      <c r="AJ94" s="96"/>
      <c r="AK94" s="92"/>
      <c r="AL94" s="95"/>
      <c r="AM94" s="97"/>
      <c r="AN94" s="97"/>
      <c r="AO94" s="98"/>
      <c r="AP94" s="95"/>
      <c r="AQ94" s="98"/>
      <c r="AR94" s="93"/>
      <c r="AS94" s="98"/>
      <c r="AT94" s="93"/>
      <c r="AU94" s="98"/>
      <c r="AV94" s="95"/>
      <c r="AW94" s="93"/>
      <c r="AX94" s="93"/>
      <c r="AY94" s="99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1"/>
    </row>
    <row r="95" spans="1:62" s="8" customFormat="1" ht="12" hidden="1" customHeight="1" x14ac:dyDescent="0.2">
      <c r="B95" s="102"/>
      <c r="C95" s="251"/>
      <c r="D95" s="236"/>
      <c r="E95" s="236"/>
      <c r="F95" s="252"/>
      <c r="G95" s="236"/>
      <c r="H95" s="236"/>
      <c r="I95" s="236"/>
      <c r="J95" s="236"/>
      <c r="K95" s="236"/>
      <c r="L95" s="236"/>
      <c r="M95" s="236"/>
      <c r="N95" s="236"/>
      <c r="O95" s="236"/>
      <c r="P95" s="236"/>
      <c r="Q95" s="236"/>
      <c r="R95" s="236"/>
      <c r="S95" s="236"/>
      <c r="T95" s="236"/>
      <c r="U95" s="236"/>
      <c r="V95" s="236"/>
      <c r="W95" s="236"/>
      <c r="X95" s="236"/>
      <c r="Y95" s="236"/>
      <c r="Z95" s="236"/>
      <c r="AA95" s="236"/>
      <c r="AB95" s="236"/>
      <c r="AC95" s="237"/>
      <c r="AD95" s="253"/>
      <c r="AE95" s="254"/>
      <c r="AF95" s="249"/>
      <c r="AG95" s="255"/>
      <c r="AH95" s="256"/>
      <c r="AI95" s="255"/>
      <c r="AJ95" s="103"/>
      <c r="AK95" s="257">
        <f t="shared" ref="AK95:AK107" si="6">SUM(AM95,AW95)</f>
        <v>0</v>
      </c>
      <c r="AL95" s="255"/>
      <c r="AM95" s="248">
        <f t="shared" ref="AM95:AM107" si="7">SUM(AO95:AV95)</f>
        <v>0</v>
      </c>
      <c r="AN95" s="248"/>
      <c r="AO95" s="248"/>
      <c r="AP95" s="248"/>
      <c r="AQ95" s="248"/>
      <c r="AR95" s="248"/>
      <c r="AS95" s="248"/>
      <c r="AT95" s="248"/>
      <c r="AU95" s="248"/>
      <c r="AV95" s="248"/>
      <c r="AW95" s="249"/>
      <c r="AX95" s="250"/>
      <c r="AY95" s="104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6"/>
    </row>
    <row r="96" spans="1:62" s="113" customFormat="1" hidden="1" x14ac:dyDescent="0.2">
      <c r="A96" s="107"/>
      <c r="B96" s="108"/>
      <c r="C96" s="233"/>
      <c r="D96" s="236"/>
      <c r="E96" s="236"/>
      <c r="F96" s="235"/>
      <c r="G96" s="236"/>
      <c r="H96" s="236"/>
      <c r="I96" s="236"/>
      <c r="J96" s="236"/>
      <c r="K96" s="236"/>
      <c r="L96" s="236"/>
      <c r="M96" s="236"/>
      <c r="N96" s="236"/>
      <c r="O96" s="236"/>
      <c r="P96" s="236"/>
      <c r="Q96" s="236"/>
      <c r="R96" s="236"/>
      <c r="S96" s="236"/>
      <c r="T96" s="236"/>
      <c r="U96" s="236"/>
      <c r="V96" s="236"/>
      <c r="W96" s="236"/>
      <c r="X96" s="236"/>
      <c r="Y96" s="236"/>
      <c r="Z96" s="236"/>
      <c r="AA96" s="236"/>
      <c r="AB96" s="236"/>
      <c r="AC96" s="237"/>
      <c r="AD96" s="238"/>
      <c r="AE96" s="239"/>
      <c r="AF96" s="240"/>
      <c r="AG96" s="241"/>
      <c r="AH96" s="242"/>
      <c r="AI96" s="241"/>
      <c r="AJ96" s="109"/>
      <c r="AK96" s="243">
        <f t="shared" si="6"/>
        <v>0</v>
      </c>
      <c r="AL96" s="244"/>
      <c r="AM96" s="230">
        <f t="shared" si="7"/>
        <v>0</v>
      </c>
      <c r="AN96" s="230"/>
      <c r="AO96" s="230"/>
      <c r="AP96" s="230"/>
      <c r="AQ96" s="230"/>
      <c r="AR96" s="230"/>
      <c r="AS96" s="230"/>
      <c r="AT96" s="230"/>
      <c r="AU96" s="230"/>
      <c r="AV96" s="230"/>
      <c r="AW96" s="231"/>
      <c r="AX96" s="232"/>
      <c r="AY96" s="110"/>
      <c r="AZ96" s="111"/>
      <c r="BA96" s="111"/>
      <c r="BB96" s="111"/>
      <c r="BC96" s="111"/>
      <c r="BD96" s="111"/>
      <c r="BE96" s="111"/>
      <c r="BF96" s="111"/>
      <c r="BG96" s="111"/>
      <c r="BH96" s="111"/>
      <c r="BI96" s="111"/>
      <c r="BJ96" s="112"/>
    </row>
    <row r="97" spans="1:62" s="8" customFormat="1" ht="12" customHeight="1" x14ac:dyDescent="0.2">
      <c r="B97" s="102"/>
      <c r="C97" s="251" t="s">
        <v>125</v>
      </c>
      <c r="D97" s="236"/>
      <c r="E97" s="236"/>
      <c r="F97" s="252" t="s">
        <v>126</v>
      </c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7"/>
      <c r="AD97" s="253">
        <f>AD99+AD100+AD101+AD102+AD103+AD104+AD105+AD106</f>
        <v>32</v>
      </c>
      <c r="AE97" s="254"/>
      <c r="AF97" s="249"/>
      <c r="AG97" s="255"/>
      <c r="AH97" s="256"/>
      <c r="AI97" s="255"/>
      <c r="AJ97" s="103"/>
      <c r="AK97" s="257">
        <f t="shared" si="6"/>
        <v>1152</v>
      </c>
      <c r="AL97" s="255"/>
      <c r="AM97" s="248">
        <f t="shared" si="7"/>
        <v>298</v>
      </c>
      <c r="AN97" s="248"/>
      <c r="AO97" s="248">
        <v>0</v>
      </c>
      <c r="AP97" s="248"/>
      <c r="AQ97" s="248">
        <v>0</v>
      </c>
      <c r="AR97" s="248"/>
      <c r="AS97" s="248">
        <v>0</v>
      </c>
      <c r="AT97" s="248"/>
      <c r="AU97" s="248">
        <v>298</v>
      </c>
      <c r="AV97" s="248"/>
      <c r="AW97" s="249">
        <v>854</v>
      </c>
      <c r="AX97" s="250"/>
      <c r="AY97" s="104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6"/>
    </row>
    <row r="98" spans="1:62" s="8" customFormat="1" ht="12" customHeight="1" x14ac:dyDescent="0.2">
      <c r="B98" s="102"/>
      <c r="C98" s="251" t="s">
        <v>125</v>
      </c>
      <c r="D98" s="236"/>
      <c r="E98" s="236"/>
      <c r="F98" s="252" t="s">
        <v>129</v>
      </c>
      <c r="G98" s="236"/>
      <c r="H98" s="236"/>
      <c r="I98" s="236"/>
      <c r="J98" s="236"/>
      <c r="K98" s="236"/>
      <c r="L98" s="236"/>
      <c r="M98" s="236"/>
      <c r="N98" s="236"/>
      <c r="O98" s="236"/>
      <c r="P98" s="236"/>
      <c r="Q98" s="236"/>
      <c r="R98" s="236"/>
      <c r="S98" s="236"/>
      <c r="T98" s="236"/>
      <c r="U98" s="236"/>
      <c r="V98" s="236"/>
      <c r="W98" s="236"/>
      <c r="X98" s="236"/>
      <c r="Y98" s="236"/>
      <c r="Z98" s="236"/>
      <c r="AA98" s="236"/>
      <c r="AB98" s="236"/>
      <c r="AC98" s="237"/>
      <c r="AD98" s="253">
        <f>AD100+AD101+AD102+AD103+AD104+AD105+AD106+AD107+AD99</f>
        <v>32</v>
      </c>
      <c r="AE98" s="254"/>
      <c r="AF98" s="249"/>
      <c r="AG98" s="255"/>
      <c r="AH98" s="256"/>
      <c r="AI98" s="255"/>
      <c r="AJ98" s="103"/>
      <c r="AK98" s="257">
        <f t="shared" si="6"/>
        <v>1152</v>
      </c>
      <c r="AL98" s="255"/>
      <c r="AM98" s="248">
        <f t="shared" si="7"/>
        <v>298</v>
      </c>
      <c r="AN98" s="248"/>
      <c r="AO98" s="248">
        <v>0</v>
      </c>
      <c r="AP98" s="248"/>
      <c r="AQ98" s="248">
        <v>0</v>
      </c>
      <c r="AR98" s="248"/>
      <c r="AS98" s="248">
        <v>0</v>
      </c>
      <c r="AT98" s="248"/>
      <c r="AU98" s="248">
        <v>298</v>
      </c>
      <c r="AV98" s="248"/>
      <c r="AW98" s="249">
        <v>854</v>
      </c>
      <c r="AX98" s="250"/>
      <c r="AY98" s="104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6"/>
    </row>
    <row r="99" spans="1:62" s="8" customFormat="1" ht="12" customHeight="1" x14ac:dyDescent="0.2">
      <c r="B99" s="193">
        <v>1</v>
      </c>
      <c r="C99" s="233" t="s">
        <v>125</v>
      </c>
      <c r="D99" s="234"/>
      <c r="E99" s="234"/>
      <c r="F99" s="235" t="s">
        <v>160</v>
      </c>
      <c r="G99" s="236"/>
      <c r="H99" s="236"/>
      <c r="I99" s="236"/>
      <c r="J99" s="236"/>
      <c r="K99" s="236"/>
      <c r="L99" s="236"/>
      <c r="M99" s="236"/>
      <c r="N99" s="236"/>
      <c r="O99" s="236"/>
      <c r="P99" s="236"/>
      <c r="Q99" s="236"/>
      <c r="R99" s="236"/>
      <c r="S99" s="236"/>
      <c r="T99" s="236"/>
      <c r="U99" s="236"/>
      <c r="V99" s="236"/>
      <c r="W99" s="236"/>
      <c r="X99" s="236"/>
      <c r="Y99" s="236"/>
      <c r="Z99" s="236"/>
      <c r="AA99" s="236"/>
      <c r="AB99" s="236"/>
      <c r="AC99" s="237"/>
      <c r="AD99" s="238">
        <v>3</v>
      </c>
      <c r="AE99" s="239"/>
      <c r="AF99" s="240"/>
      <c r="AG99" s="241"/>
      <c r="AH99" s="242">
        <v>1</v>
      </c>
      <c r="AI99" s="241"/>
      <c r="AJ99" s="109"/>
      <c r="AK99" s="243">
        <f t="shared" si="6"/>
        <v>108</v>
      </c>
      <c r="AL99" s="244"/>
      <c r="AM99" s="230">
        <f t="shared" si="7"/>
        <v>36</v>
      </c>
      <c r="AN99" s="230"/>
      <c r="AO99" s="230">
        <v>0</v>
      </c>
      <c r="AP99" s="230"/>
      <c r="AQ99" s="230">
        <v>0</v>
      </c>
      <c r="AR99" s="230"/>
      <c r="AS99" s="230">
        <v>0</v>
      </c>
      <c r="AT99" s="230"/>
      <c r="AU99" s="230">
        <v>36</v>
      </c>
      <c r="AV99" s="230"/>
      <c r="AW99" s="231">
        <v>72</v>
      </c>
      <c r="AX99" s="232"/>
      <c r="AY99" s="110" t="s">
        <v>106</v>
      </c>
      <c r="AZ99" s="111"/>
      <c r="BA99" s="111"/>
      <c r="BB99" s="111"/>
      <c r="BC99" s="111"/>
      <c r="BD99" s="111"/>
      <c r="BE99" s="111"/>
      <c r="BF99" s="111"/>
      <c r="BG99" s="111"/>
      <c r="BH99" s="111"/>
      <c r="BI99" s="111"/>
      <c r="BJ99" s="112"/>
    </row>
    <row r="100" spans="1:62" s="8" customFormat="1" ht="12" customHeight="1" x14ac:dyDescent="0.2">
      <c r="B100" s="193">
        <v>2</v>
      </c>
      <c r="C100" s="233" t="s">
        <v>125</v>
      </c>
      <c r="D100" s="234"/>
      <c r="E100" s="234"/>
      <c r="F100" s="235" t="s">
        <v>161</v>
      </c>
      <c r="G100" s="236"/>
      <c r="H100" s="236"/>
      <c r="I100" s="236"/>
      <c r="J100" s="236"/>
      <c r="K100" s="236"/>
      <c r="L100" s="236"/>
      <c r="M100" s="236"/>
      <c r="N100" s="236"/>
      <c r="O100" s="236"/>
      <c r="P100" s="236"/>
      <c r="Q100" s="236"/>
      <c r="R100" s="236"/>
      <c r="S100" s="236"/>
      <c r="T100" s="236"/>
      <c r="U100" s="236"/>
      <c r="V100" s="236"/>
      <c r="W100" s="236"/>
      <c r="X100" s="236"/>
      <c r="Y100" s="236"/>
      <c r="Z100" s="236"/>
      <c r="AA100" s="236"/>
      <c r="AB100" s="236"/>
      <c r="AC100" s="237"/>
      <c r="AD100" s="238">
        <v>4</v>
      </c>
      <c r="AE100" s="239"/>
      <c r="AF100" s="240"/>
      <c r="AG100" s="241"/>
      <c r="AH100" s="242">
        <v>1</v>
      </c>
      <c r="AI100" s="241"/>
      <c r="AJ100" s="109"/>
      <c r="AK100" s="243">
        <f t="shared" si="6"/>
        <v>144</v>
      </c>
      <c r="AL100" s="244"/>
      <c r="AM100" s="230">
        <f t="shared" si="7"/>
        <v>36</v>
      </c>
      <c r="AN100" s="230"/>
      <c r="AO100" s="230">
        <v>0</v>
      </c>
      <c r="AP100" s="230"/>
      <c r="AQ100" s="230">
        <v>0</v>
      </c>
      <c r="AR100" s="230"/>
      <c r="AS100" s="230">
        <v>0</v>
      </c>
      <c r="AT100" s="230"/>
      <c r="AU100" s="230">
        <v>36</v>
      </c>
      <c r="AV100" s="230"/>
      <c r="AW100" s="231">
        <v>108</v>
      </c>
      <c r="AX100" s="232"/>
      <c r="AY100" s="110" t="s">
        <v>106</v>
      </c>
      <c r="AZ100" s="111"/>
      <c r="BA100" s="111"/>
      <c r="BB100" s="111"/>
      <c r="BC100" s="111"/>
      <c r="BD100" s="111"/>
      <c r="BE100" s="111"/>
      <c r="BF100" s="111"/>
      <c r="BG100" s="111"/>
      <c r="BH100" s="111"/>
      <c r="BI100" s="111"/>
      <c r="BJ100" s="112"/>
    </row>
    <row r="101" spans="1:62" s="8" customFormat="1" ht="12" customHeight="1" x14ac:dyDescent="0.2">
      <c r="B101" s="193">
        <v>3</v>
      </c>
      <c r="C101" s="233" t="s">
        <v>125</v>
      </c>
      <c r="D101" s="234"/>
      <c r="E101" s="234"/>
      <c r="F101" s="235" t="s">
        <v>162</v>
      </c>
      <c r="G101" s="236"/>
      <c r="H101" s="236"/>
      <c r="I101" s="236"/>
      <c r="J101" s="236"/>
      <c r="K101" s="236"/>
      <c r="L101" s="236"/>
      <c r="M101" s="236"/>
      <c r="N101" s="236"/>
      <c r="O101" s="236"/>
      <c r="P101" s="236"/>
      <c r="Q101" s="236"/>
      <c r="R101" s="236"/>
      <c r="S101" s="236"/>
      <c r="T101" s="236"/>
      <c r="U101" s="236"/>
      <c r="V101" s="236"/>
      <c r="W101" s="236"/>
      <c r="X101" s="236"/>
      <c r="Y101" s="236"/>
      <c r="Z101" s="236"/>
      <c r="AA101" s="236"/>
      <c r="AB101" s="236"/>
      <c r="AC101" s="237"/>
      <c r="AD101" s="238">
        <v>4</v>
      </c>
      <c r="AE101" s="239"/>
      <c r="AF101" s="240">
        <v>1</v>
      </c>
      <c r="AG101" s="241"/>
      <c r="AH101" s="242"/>
      <c r="AI101" s="241"/>
      <c r="AJ101" s="109"/>
      <c r="AK101" s="243">
        <f t="shared" si="6"/>
        <v>144</v>
      </c>
      <c r="AL101" s="244"/>
      <c r="AM101" s="230">
        <f t="shared" si="7"/>
        <v>36</v>
      </c>
      <c r="AN101" s="230"/>
      <c r="AO101" s="230">
        <v>0</v>
      </c>
      <c r="AP101" s="230"/>
      <c r="AQ101" s="230">
        <v>0</v>
      </c>
      <c r="AR101" s="230"/>
      <c r="AS101" s="230">
        <v>0</v>
      </c>
      <c r="AT101" s="230"/>
      <c r="AU101" s="230">
        <v>36</v>
      </c>
      <c r="AV101" s="230"/>
      <c r="AW101" s="231">
        <v>108</v>
      </c>
      <c r="AX101" s="232"/>
      <c r="AY101" s="110" t="s">
        <v>106</v>
      </c>
      <c r="AZ101" s="111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2"/>
    </row>
    <row r="102" spans="1:62" s="8" customFormat="1" ht="12" customHeight="1" x14ac:dyDescent="0.2">
      <c r="B102" s="193">
        <v>4</v>
      </c>
      <c r="C102" s="233" t="s">
        <v>125</v>
      </c>
      <c r="D102" s="234"/>
      <c r="E102" s="234"/>
      <c r="F102" s="245" t="s">
        <v>163</v>
      </c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  <c r="S102" s="246"/>
      <c r="T102" s="246"/>
      <c r="U102" s="246"/>
      <c r="V102" s="246"/>
      <c r="W102" s="246"/>
      <c r="X102" s="246"/>
      <c r="Y102" s="246"/>
      <c r="Z102" s="246"/>
      <c r="AA102" s="246"/>
      <c r="AB102" s="246"/>
      <c r="AC102" s="247"/>
      <c r="AD102" s="238">
        <v>4</v>
      </c>
      <c r="AE102" s="239"/>
      <c r="AF102" s="240"/>
      <c r="AG102" s="241"/>
      <c r="AH102" s="242">
        <v>2</v>
      </c>
      <c r="AI102" s="241"/>
      <c r="AJ102" s="109"/>
      <c r="AK102" s="243">
        <f t="shared" si="6"/>
        <v>144</v>
      </c>
      <c r="AL102" s="244"/>
      <c r="AM102" s="230">
        <f t="shared" si="7"/>
        <v>32</v>
      </c>
      <c r="AN102" s="230"/>
      <c r="AO102" s="230">
        <v>0</v>
      </c>
      <c r="AP102" s="230"/>
      <c r="AQ102" s="230">
        <v>0</v>
      </c>
      <c r="AR102" s="230"/>
      <c r="AS102" s="230">
        <v>0</v>
      </c>
      <c r="AT102" s="230"/>
      <c r="AU102" s="230">
        <v>32</v>
      </c>
      <c r="AV102" s="230"/>
      <c r="AW102" s="231">
        <v>112</v>
      </c>
      <c r="AX102" s="232"/>
      <c r="AY102" s="110"/>
      <c r="AZ102" s="111" t="s">
        <v>106</v>
      </c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2"/>
    </row>
    <row r="103" spans="1:62" s="8" customFormat="1" ht="12" customHeight="1" x14ac:dyDescent="0.2">
      <c r="B103" s="193">
        <v>5</v>
      </c>
      <c r="C103" s="233" t="s">
        <v>125</v>
      </c>
      <c r="D103" s="234"/>
      <c r="E103" s="234"/>
      <c r="F103" s="235" t="s">
        <v>164</v>
      </c>
      <c r="G103" s="236"/>
      <c r="H103" s="236"/>
      <c r="I103" s="236"/>
      <c r="J103" s="236"/>
      <c r="K103" s="236"/>
      <c r="L103" s="236"/>
      <c r="M103" s="236"/>
      <c r="N103" s="236"/>
      <c r="O103" s="236"/>
      <c r="P103" s="236"/>
      <c r="Q103" s="236"/>
      <c r="R103" s="236"/>
      <c r="S103" s="236"/>
      <c r="T103" s="236"/>
      <c r="U103" s="236"/>
      <c r="V103" s="236"/>
      <c r="W103" s="236"/>
      <c r="X103" s="236"/>
      <c r="Y103" s="236"/>
      <c r="Z103" s="236"/>
      <c r="AA103" s="236"/>
      <c r="AB103" s="236"/>
      <c r="AC103" s="237"/>
      <c r="AD103" s="238">
        <v>7</v>
      </c>
      <c r="AE103" s="239"/>
      <c r="AF103" s="240">
        <v>2</v>
      </c>
      <c r="AG103" s="241"/>
      <c r="AH103" s="242">
        <v>3</v>
      </c>
      <c r="AI103" s="241"/>
      <c r="AJ103" s="109"/>
      <c r="AK103" s="243">
        <f t="shared" si="6"/>
        <v>252</v>
      </c>
      <c r="AL103" s="244"/>
      <c r="AM103" s="230">
        <v>68</v>
      </c>
      <c r="AN103" s="230"/>
      <c r="AO103" s="230">
        <v>0</v>
      </c>
      <c r="AP103" s="230"/>
      <c r="AQ103" s="230">
        <v>0</v>
      </c>
      <c r="AR103" s="230"/>
      <c r="AS103" s="230">
        <v>0</v>
      </c>
      <c r="AT103" s="230"/>
      <c r="AU103" s="230">
        <v>36</v>
      </c>
      <c r="AV103" s="230"/>
      <c r="AW103" s="231">
        <v>184</v>
      </c>
      <c r="AX103" s="232"/>
      <c r="AY103" s="110"/>
      <c r="AZ103" s="111" t="s">
        <v>106</v>
      </c>
      <c r="BA103" s="181">
        <v>2</v>
      </c>
      <c r="BB103" s="111"/>
      <c r="BC103" s="111"/>
      <c r="BD103" s="111"/>
      <c r="BE103" s="111"/>
      <c r="BF103" s="111"/>
      <c r="BG103" s="111"/>
      <c r="BH103" s="111"/>
      <c r="BI103" s="111"/>
      <c r="BJ103" s="112"/>
    </row>
    <row r="104" spans="1:62" s="113" customFormat="1" x14ac:dyDescent="0.2">
      <c r="A104" s="107"/>
      <c r="B104" s="193">
        <v>6</v>
      </c>
      <c r="C104" s="233" t="s">
        <v>125</v>
      </c>
      <c r="D104" s="234"/>
      <c r="E104" s="234"/>
      <c r="F104" s="235" t="s">
        <v>165</v>
      </c>
      <c r="G104" s="236"/>
      <c r="H104" s="236"/>
      <c r="I104" s="236"/>
      <c r="J104" s="236"/>
      <c r="K104" s="236"/>
      <c r="L104" s="236"/>
      <c r="M104" s="236"/>
      <c r="N104" s="236"/>
      <c r="O104" s="236"/>
      <c r="P104" s="236"/>
      <c r="Q104" s="236"/>
      <c r="R104" s="236"/>
      <c r="S104" s="236"/>
      <c r="T104" s="236"/>
      <c r="U104" s="236"/>
      <c r="V104" s="236"/>
      <c r="W104" s="236"/>
      <c r="X104" s="236"/>
      <c r="Y104" s="236"/>
      <c r="Z104" s="236"/>
      <c r="AA104" s="236"/>
      <c r="AB104" s="236"/>
      <c r="AC104" s="237"/>
      <c r="AD104" s="238">
        <v>4</v>
      </c>
      <c r="AE104" s="239"/>
      <c r="AF104" s="240">
        <v>3</v>
      </c>
      <c r="AG104" s="241"/>
      <c r="AH104" s="242"/>
      <c r="AI104" s="241"/>
      <c r="AJ104" s="109"/>
      <c r="AK104" s="243">
        <f t="shared" si="6"/>
        <v>144</v>
      </c>
      <c r="AL104" s="244"/>
      <c r="AM104" s="230">
        <f t="shared" si="7"/>
        <v>36</v>
      </c>
      <c r="AN104" s="230"/>
      <c r="AO104" s="230">
        <v>0</v>
      </c>
      <c r="AP104" s="230"/>
      <c r="AQ104" s="230">
        <v>0</v>
      </c>
      <c r="AR104" s="230"/>
      <c r="AS104" s="230">
        <v>0</v>
      </c>
      <c r="AT104" s="230"/>
      <c r="AU104" s="230">
        <v>36</v>
      </c>
      <c r="AV104" s="230"/>
      <c r="AW104" s="231">
        <v>108</v>
      </c>
      <c r="AX104" s="232"/>
      <c r="AY104" s="110"/>
      <c r="AZ104" s="111"/>
      <c r="BA104" s="111" t="s">
        <v>106</v>
      </c>
      <c r="BB104" s="111"/>
      <c r="BC104" s="111"/>
      <c r="BD104" s="111"/>
      <c r="BE104" s="111"/>
      <c r="BF104" s="111"/>
      <c r="BG104" s="111"/>
      <c r="BH104" s="111"/>
      <c r="BI104" s="111"/>
      <c r="BJ104" s="112"/>
    </row>
    <row r="105" spans="1:62" s="113" customFormat="1" x14ac:dyDescent="0.2">
      <c r="A105" s="107"/>
      <c r="B105" s="193">
        <v>7</v>
      </c>
      <c r="C105" s="233" t="s">
        <v>125</v>
      </c>
      <c r="D105" s="234"/>
      <c r="E105" s="234"/>
      <c r="F105" s="194" t="s">
        <v>166</v>
      </c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7"/>
      <c r="AD105" s="238">
        <v>2</v>
      </c>
      <c r="AE105" s="239"/>
      <c r="AF105" s="195"/>
      <c r="AG105" s="179"/>
      <c r="AH105" s="242">
        <v>2</v>
      </c>
      <c r="AI105" s="241"/>
      <c r="AJ105" s="109"/>
      <c r="AK105" s="243">
        <f>SUM(AM105,AW105)</f>
        <v>72</v>
      </c>
      <c r="AL105" s="244"/>
      <c r="AM105" s="230">
        <v>18</v>
      </c>
      <c r="AN105" s="230"/>
      <c r="AO105" s="230">
        <v>0</v>
      </c>
      <c r="AP105" s="230"/>
      <c r="AQ105" s="230">
        <v>0</v>
      </c>
      <c r="AR105" s="230"/>
      <c r="AS105" s="230">
        <v>0</v>
      </c>
      <c r="AT105" s="230"/>
      <c r="AU105" s="230">
        <v>18</v>
      </c>
      <c r="AV105" s="230"/>
      <c r="AW105" s="231">
        <v>54</v>
      </c>
      <c r="AX105" s="232"/>
      <c r="AY105" s="110"/>
      <c r="AZ105" s="181">
        <v>1</v>
      </c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2"/>
    </row>
    <row r="106" spans="1:62" s="113" customFormat="1" ht="13.5" thickBot="1" x14ac:dyDescent="0.25">
      <c r="A106" s="107"/>
      <c r="B106" s="193">
        <v>8</v>
      </c>
      <c r="C106" s="233" t="s">
        <v>125</v>
      </c>
      <c r="D106" s="234"/>
      <c r="E106" s="234"/>
      <c r="F106" s="235" t="s">
        <v>130</v>
      </c>
      <c r="G106" s="236"/>
      <c r="H106" s="236"/>
      <c r="I106" s="236"/>
      <c r="J106" s="236"/>
      <c r="K106" s="236"/>
      <c r="L106" s="236"/>
      <c r="M106" s="236"/>
      <c r="N106" s="236"/>
      <c r="O106" s="236"/>
      <c r="P106" s="236"/>
      <c r="Q106" s="236"/>
      <c r="R106" s="236"/>
      <c r="S106" s="236"/>
      <c r="T106" s="236"/>
      <c r="U106" s="236"/>
      <c r="V106" s="236"/>
      <c r="W106" s="236"/>
      <c r="X106" s="236"/>
      <c r="Y106" s="236"/>
      <c r="Z106" s="236"/>
      <c r="AA106" s="236"/>
      <c r="AB106" s="236"/>
      <c r="AC106" s="237"/>
      <c r="AD106" s="238">
        <v>4</v>
      </c>
      <c r="AE106" s="239"/>
      <c r="AF106" s="240">
        <v>3</v>
      </c>
      <c r="AG106" s="241"/>
      <c r="AH106" s="242"/>
      <c r="AI106" s="241"/>
      <c r="AJ106" s="109"/>
      <c r="AK106" s="243">
        <f t="shared" ref="AK106" si="8">SUM(AM106,AW106)</f>
        <v>144</v>
      </c>
      <c r="AL106" s="244"/>
      <c r="AM106" s="230">
        <f t="shared" ref="AM106" si="9">SUM(AO106:AV106)</f>
        <v>36</v>
      </c>
      <c r="AN106" s="230"/>
      <c r="AO106" s="230">
        <v>0</v>
      </c>
      <c r="AP106" s="230"/>
      <c r="AQ106" s="230">
        <v>0</v>
      </c>
      <c r="AR106" s="230"/>
      <c r="AS106" s="230">
        <v>0</v>
      </c>
      <c r="AT106" s="230"/>
      <c r="AU106" s="230">
        <v>36</v>
      </c>
      <c r="AV106" s="230"/>
      <c r="AW106" s="231">
        <v>108</v>
      </c>
      <c r="AX106" s="232"/>
      <c r="AY106" s="110"/>
      <c r="AZ106" s="111"/>
      <c r="BA106" s="111" t="s">
        <v>106</v>
      </c>
      <c r="BB106" s="111"/>
      <c r="BC106" s="111"/>
      <c r="BD106" s="111"/>
      <c r="BE106" s="111"/>
      <c r="BF106" s="111"/>
      <c r="BG106" s="111"/>
      <c r="BH106" s="111"/>
      <c r="BI106" s="111"/>
      <c r="BJ106" s="112"/>
    </row>
    <row r="107" spans="1:62" s="113" customFormat="1" ht="13.5" thickBot="1" x14ac:dyDescent="0.25">
      <c r="B107" s="114"/>
      <c r="C107" s="115"/>
      <c r="D107" s="116"/>
      <c r="E107" s="116"/>
      <c r="F107" s="117" t="s">
        <v>167</v>
      </c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8"/>
      <c r="AD107" s="115"/>
      <c r="AE107" s="56"/>
      <c r="AF107" s="118"/>
      <c r="AG107" s="119"/>
      <c r="AH107" s="118"/>
      <c r="AI107" s="120"/>
      <c r="AJ107" s="121"/>
      <c r="AK107" s="226">
        <f t="shared" si="6"/>
        <v>1152</v>
      </c>
      <c r="AL107" s="227"/>
      <c r="AM107" s="228">
        <f t="shared" si="7"/>
        <v>298</v>
      </c>
      <c r="AN107" s="227"/>
      <c r="AO107" s="217">
        <v>0</v>
      </c>
      <c r="AP107" s="229"/>
      <c r="AQ107" s="217">
        <v>0</v>
      </c>
      <c r="AR107" s="229"/>
      <c r="AS107" s="217">
        <v>0</v>
      </c>
      <c r="AT107" s="229"/>
      <c r="AU107" s="217">
        <v>298</v>
      </c>
      <c r="AV107" s="229"/>
      <c r="AW107" s="217">
        <v>854</v>
      </c>
      <c r="AX107" s="218"/>
      <c r="AY107" s="122" t="s">
        <v>168</v>
      </c>
      <c r="AZ107" s="123" t="s">
        <v>169</v>
      </c>
      <c r="BA107" s="123" t="s">
        <v>168</v>
      </c>
      <c r="BB107" s="123" t="s">
        <v>137</v>
      </c>
      <c r="BC107" s="123" t="s">
        <v>137</v>
      </c>
      <c r="BD107" s="123" t="s">
        <v>137</v>
      </c>
      <c r="BE107" s="123" t="s">
        <v>137</v>
      </c>
      <c r="BF107" s="123" t="s">
        <v>137</v>
      </c>
      <c r="BG107" s="123" t="s">
        <v>137</v>
      </c>
      <c r="BH107" s="123" t="s">
        <v>137</v>
      </c>
      <c r="BI107" s="123" t="s">
        <v>137</v>
      </c>
      <c r="BJ107" s="124" t="s">
        <v>137</v>
      </c>
    </row>
    <row r="108" spans="1:62" s="5" customFormat="1" ht="6.75" customHeight="1" thickBot="1" x14ac:dyDescent="0.25">
      <c r="B108" s="125"/>
      <c r="C108" s="126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8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8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8"/>
      <c r="AV108" s="127"/>
      <c r="AW108" s="127"/>
      <c r="AX108" s="127"/>
      <c r="AY108" s="127"/>
      <c r="AZ108" s="127"/>
      <c r="BA108" s="127"/>
      <c r="BB108" s="127"/>
      <c r="BC108" s="127"/>
      <c r="BD108" s="127"/>
      <c r="BE108" s="127"/>
      <c r="BF108" s="127"/>
      <c r="BG108" s="127"/>
      <c r="BH108" s="127"/>
      <c r="BI108" s="127"/>
      <c r="BJ108" s="129"/>
    </row>
    <row r="109" spans="1:62" s="113" customFormat="1" x14ac:dyDescent="0.2">
      <c r="B109" s="130"/>
      <c r="C109" s="219" t="s">
        <v>90</v>
      </c>
      <c r="D109" s="220"/>
      <c r="E109" s="220"/>
      <c r="F109" s="220"/>
      <c r="G109" s="220"/>
      <c r="H109" s="220"/>
      <c r="I109" s="220"/>
      <c r="J109" s="220"/>
      <c r="K109" s="220"/>
      <c r="L109" s="220"/>
      <c r="M109" s="220"/>
      <c r="N109" s="220"/>
      <c r="O109" s="220"/>
      <c r="P109" s="220"/>
      <c r="Q109" s="220"/>
      <c r="R109" s="131" t="s">
        <v>91</v>
      </c>
      <c r="S109" s="132"/>
      <c r="T109" s="132"/>
      <c r="U109" s="132"/>
      <c r="V109" s="132"/>
      <c r="W109" s="132"/>
      <c r="X109" s="132"/>
      <c r="Y109" s="132"/>
      <c r="Z109" s="132"/>
      <c r="AA109" s="133"/>
      <c r="AB109" s="134"/>
      <c r="AC109" s="134"/>
      <c r="AD109" s="134"/>
      <c r="AE109" s="134"/>
      <c r="AF109" s="134"/>
      <c r="AG109" s="134"/>
      <c r="AH109" s="134"/>
      <c r="AI109" s="134"/>
      <c r="AJ109" s="135"/>
      <c r="AK109" s="221">
        <f>SUM(AM109,AW109)</f>
        <v>4536</v>
      </c>
      <c r="AL109" s="259"/>
      <c r="AM109" s="224">
        <f>SUM(AO109:AV109)</f>
        <v>1198</v>
      </c>
      <c r="AN109" s="223"/>
      <c r="AO109" s="224">
        <v>324</v>
      </c>
      <c r="AP109" s="223"/>
      <c r="AQ109" s="224">
        <v>0</v>
      </c>
      <c r="AR109" s="223"/>
      <c r="AS109" s="224">
        <v>18</v>
      </c>
      <c r="AT109" s="223"/>
      <c r="AU109" s="224">
        <f>AU87+AU107</f>
        <v>856</v>
      </c>
      <c r="AV109" s="223"/>
      <c r="AW109" s="224">
        <f>AW107+AW87</f>
        <v>3338</v>
      </c>
      <c r="AX109" s="225"/>
      <c r="AY109" s="189">
        <v>23</v>
      </c>
      <c r="AZ109" s="190">
        <v>23</v>
      </c>
      <c r="BA109" s="190">
        <v>22</v>
      </c>
      <c r="BB109" s="137" t="s">
        <v>137</v>
      </c>
      <c r="BC109" s="137" t="s">
        <v>137</v>
      </c>
      <c r="BD109" s="137" t="s">
        <v>137</v>
      </c>
      <c r="BE109" s="137" t="s">
        <v>137</v>
      </c>
      <c r="BF109" s="137" t="s">
        <v>137</v>
      </c>
      <c r="BG109" s="137" t="s">
        <v>137</v>
      </c>
      <c r="BH109" s="137" t="s">
        <v>137</v>
      </c>
      <c r="BI109" s="138" t="s">
        <v>137</v>
      </c>
      <c r="BJ109" s="139" t="s">
        <v>137</v>
      </c>
    </row>
    <row r="110" spans="1:62" x14ac:dyDescent="0.2">
      <c r="B110" s="140"/>
      <c r="C110" s="212" t="s">
        <v>170</v>
      </c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213"/>
      <c r="P110" s="213"/>
      <c r="Q110" s="213"/>
      <c r="R110" s="120" t="s">
        <v>92</v>
      </c>
      <c r="S110" s="141"/>
      <c r="T110" s="141"/>
      <c r="U110" s="141"/>
      <c r="V110" s="141"/>
      <c r="W110" s="141"/>
      <c r="X110" s="141"/>
      <c r="Y110" s="141"/>
      <c r="Z110" s="141"/>
      <c r="AA110" s="5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215">
        <f>SUM(AM110,AW110)</f>
        <v>4320</v>
      </c>
      <c r="AL110" s="258"/>
      <c r="AM110" s="202">
        <f>SUM(AO110:AV110)</f>
        <v>1094</v>
      </c>
      <c r="AN110" s="203"/>
      <c r="AO110" s="202">
        <v>324</v>
      </c>
      <c r="AP110" s="203"/>
      <c r="AQ110" s="202">
        <v>0</v>
      </c>
      <c r="AR110" s="203"/>
      <c r="AS110" s="202">
        <v>18</v>
      </c>
      <c r="AT110" s="203"/>
      <c r="AU110" s="202">
        <v>752</v>
      </c>
      <c r="AV110" s="203"/>
      <c r="AW110" s="202">
        <f>AW88+AW107</f>
        <v>3226</v>
      </c>
      <c r="AX110" s="204"/>
      <c r="AY110" s="191">
        <v>21</v>
      </c>
      <c r="AZ110" s="143" t="s">
        <v>171</v>
      </c>
      <c r="BA110" s="192">
        <v>20</v>
      </c>
      <c r="BB110" s="143" t="s">
        <v>137</v>
      </c>
      <c r="BC110" s="143" t="s">
        <v>137</v>
      </c>
      <c r="BD110" s="143" t="s">
        <v>137</v>
      </c>
      <c r="BE110" s="143" t="s">
        <v>137</v>
      </c>
      <c r="BF110" s="143" t="s">
        <v>137</v>
      </c>
      <c r="BG110" s="143" t="s">
        <v>137</v>
      </c>
      <c r="BH110" s="143" t="s">
        <v>137</v>
      </c>
      <c r="BI110" s="143" t="s">
        <v>137</v>
      </c>
      <c r="BJ110" s="144" t="s">
        <v>137</v>
      </c>
    </row>
    <row r="111" spans="1:62" x14ac:dyDescent="0.2">
      <c r="B111" s="140"/>
      <c r="C111" s="212"/>
      <c r="D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13"/>
      <c r="O111" s="213"/>
      <c r="P111" s="213"/>
      <c r="Q111" s="213"/>
      <c r="R111" s="205" t="s">
        <v>93</v>
      </c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/>
      <c r="AC111" s="205"/>
      <c r="AD111" s="141"/>
      <c r="AE111" s="141"/>
      <c r="AF111" s="141"/>
      <c r="AG111" s="141"/>
      <c r="AH111" s="141"/>
      <c r="AI111" s="141"/>
      <c r="AJ111" s="141"/>
      <c r="AK111" s="145"/>
      <c r="AL111" s="146"/>
      <c r="AM111" s="147"/>
      <c r="AN111" s="148"/>
      <c r="AO111" s="147"/>
      <c r="AP111" s="148"/>
      <c r="AQ111" s="147"/>
      <c r="AR111" s="148"/>
      <c r="AS111" s="147"/>
      <c r="AT111" s="148"/>
      <c r="AU111" s="147"/>
      <c r="AV111" s="148"/>
      <c r="AW111" s="147"/>
      <c r="AX111" s="147"/>
      <c r="AY111" s="142" t="s">
        <v>172</v>
      </c>
      <c r="AZ111" s="143" t="s">
        <v>173</v>
      </c>
      <c r="BA111" s="143" t="s">
        <v>156</v>
      </c>
      <c r="BB111" s="143" t="s">
        <v>156</v>
      </c>
      <c r="BC111" s="143" t="s">
        <v>137</v>
      </c>
      <c r="BD111" s="143" t="s">
        <v>137</v>
      </c>
      <c r="BE111" s="143" t="s">
        <v>137</v>
      </c>
      <c r="BF111" s="143" t="s">
        <v>137</v>
      </c>
      <c r="BG111" s="143" t="s">
        <v>137</v>
      </c>
      <c r="BH111" s="143" t="s">
        <v>137</v>
      </c>
      <c r="BI111" s="143" t="s">
        <v>137</v>
      </c>
      <c r="BJ111" s="144" t="s">
        <v>137</v>
      </c>
    </row>
    <row r="112" spans="1:62" ht="13.5" thickBot="1" x14ac:dyDescent="0.25">
      <c r="B112" s="140"/>
      <c r="C112" s="212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213"/>
      <c r="P112" s="213"/>
      <c r="Q112" s="213"/>
      <c r="R112" s="120" t="s">
        <v>94</v>
      </c>
      <c r="S112" s="141"/>
      <c r="T112" s="141"/>
      <c r="U112" s="141"/>
      <c r="V112" s="141"/>
      <c r="W112" s="141"/>
      <c r="X112" s="141"/>
      <c r="Y112" s="141"/>
      <c r="Z112" s="141"/>
      <c r="AA112" s="5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9"/>
      <c r="AL112" s="150"/>
      <c r="AM112" s="151"/>
      <c r="AN112" s="152"/>
      <c r="AO112" s="151"/>
      <c r="AP112" s="152"/>
      <c r="AQ112" s="151"/>
      <c r="AR112" s="152"/>
      <c r="AS112" s="151"/>
      <c r="AT112" s="152"/>
      <c r="AU112" s="151"/>
      <c r="AV112" s="152"/>
      <c r="AW112" s="151"/>
      <c r="AX112" s="151"/>
      <c r="AY112" s="153" t="s">
        <v>174</v>
      </c>
      <c r="AZ112" s="154" t="s">
        <v>175</v>
      </c>
      <c r="BA112" s="154" t="s">
        <v>174</v>
      </c>
      <c r="BB112" s="154" t="s">
        <v>104</v>
      </c>
      <c r="BC112" s="154" t="s">
        <v>137</v>
      </c>
      <c r="BD112" s="154" t="s">
        <v>137</v>
      </c>
      <c r="BE112" s="154" t="s">
        <v>137</v>
      </c>
      <c r="BF112" s="154" t="s">
        <v>137</v>
      </c>
      <c r="BG112" s="154" t="s">
        <v>137</v>
      </c>
      <c r="BH112" s="154" t="s">
        <v>137</v>
      </c>
      <c r="BI112" s="154" t="s">
        <v>137</v>
      </c>
      <c r="BJ112" s="155" t="s">
        <v>137</v>
      </c>
    </row>
    <row r="113" spans="1:62" x14ac:dyDescent="0.2">
      <c r="B113" s="140"/>
      <c r="C113" s="214"/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  <c r="O113" s="213"/>
      <c r="P113" s="213"/>
      <c r="Q113" s="213"/>
      <c r="R113" s="120" t="s">
        <v>95</v>
      </c>
      <c r="S113" s="141"/>
      <c r="T113" s="141"/>
      <c r="U113" s="141"/>
      <c r="V113" s="141"/>
      <c r="W113" s="141"/>
      <c r="X113" s="141"/>
      <c r="Y113" s="141"/>
      <c r="Z113" s="141"/>
      <c r="AB113" s="156"/>
      <c r="AC113" s="156"/>
      <c r="AD113" s="156"/>
      <c r="AE113" s="156"/>
      <c r="AF113" s="156"/>
      <c r="AG113" s="156"/>
      <c r="AH113" s="156"/>
      <c r="AI113" s="156"/>
      <c r="AJ113" s="156"/>
      <c r="AK113" s="206">
        <f>SUM(AY113:BJ113)</f>
        <v>1</v>
      </c>
      <c r="AL113" s="207"/>
      <c r="AM113" s="157"/>
      <c r="AN113" s="120"/>
      <c r="AO113" s="120"/>
      <c r="AP113" s="120"/>
      <c r="AQ113" s="120"/>
      <c r="AR113" s="120"/>
      <c r="AS113" s="120"/>
      <c r="AT113" s="120"/>
      <c r="AU113" s="120"/>
      <c r="AV113" s="120"/>
      <c r="AW113" s="120"/>
      <c r="AX113" s="120"/>
      <c r="AY113" s="158">
        <v>0</v>
      </c>
      <c r="AZ113" s="159">
        <v>0</v>
      </c>
      <c r="BA113" s="159">
        <v>1</v>
      </c>
      <c r="BB113" s="159">
        <v>0</v>
      </c>
      <c r="BC113" s="159">
        <v>0</v>
      </c>
      <c r="BD113" s="159">
        <v>0</v>
      </c>
      <c r="BE113" s="159">
        <v>0</v>
      </c>
      <c r="BF113" s="159">
        <v>0</v>
      </c>
      <c r="BG113" s="159">
        <v>0</v>
      </c>
      <c r="BH113" s="159">
        <v>0</v>
      </c>
      <c r="BI113" s="159">
        <v>0</v>
      </c>
      <c r="BJ113" s="160">
        <v>0</v>
      </c>
    </row>
    <row r="114" spans="1:62" x14ac:dyDescent="0.2">
      <c r="A114" s="161" t="str">
        <f>AW114</f>
        <v>120,0</v>
      </c>
      <c r="B114" s="140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62" t="s">
        <v>96</v>
      </c>
      <c r="S114" s="141"/>
      <c r="T114" s="141"/>
      <c r="U114" s="141"/>
      <c r="V114" s="120"/>
      <c r="W114" s="141"/>
      <c r="X114" s="141"/>
      <c r="Y114" s="141"/>
      <c r="Z114" s="141"/>
      <c r="AB114" s="163"/>
      <c r="AC114" s="163"/>
      <c r="AD114" s="163"/>
      <c r="AE114" s="163"/>
      <c r="AF114" s="163"/>
      <c r="AG114" s="163"/>
      <c r="AH114" s="163"/>
      <c r="AI114" s="163"/>
      <c r="AJ114" s="163"/>
      <c r="AK114" s="208">
        <f>SUM(AY114:BJ114)</f>
        <v>16</v>
      </c>
      <c r="AL114" s="209"/>
      <c r="AM114" s="164" t="s">
        <v>97</v>
      </c>
      <c r="AN114" s="120"/>
      <c r="AO114" s="120"/>
      <c r="AP114" s="120"/>
      <c r="AQ114" s="120"/>
      <c r="AR114" s="120"/>
      <c r="AS114" s="120"/>
      <c r="AT114" s="120"/>
      <c r="AU114" s="120"/>
      <c r="AV114" s="165"/>
      <c r="AW114" s="210" t="s">
        <v>176</v>
      </c>
      <c r="AX114" s="211"/>
      <c r="AY114" s="35">
        <v>3</v>
      </c>
      <c r="AZ114" s="28">
        <v>5</v>
      </c>
      <c r="BA114" s="28">
        <v>5</v>
      </c>
      <c r="BB114" s="28">
        <v>3</v>
      </c>
      <c r="BC114" s="28">
        <v>0</v>
      </c>
      <c r="BD114" s="28">
        <v>0</v>
      </c>
      <c r="BE114" s="28">
        <v>0</v>
      </c>
      <c r="BF114" s="28">
        <v>0</v>
      </c>
      <c r="BG114" s="28">
        <v>0</v>
      </c>
      <c r="BH114" s="28">
        <v>0</v>
      </c>
      <c r="BI114" s="28">
        <v>0</v>
      </c>
      <c r="BJ114" s="76">
        <v>0</v>
      </c>
    </row>
    <row r="115" spans="1:62" ht="13.5" thickBot="1" x14ac:dyDescent="0.25">
      <c r="B115" s="166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8" t="s">
        <v>98</v>
      </c>
      <c r="S115" s="167"/>
      <c r="T115" s="167"/>
      <c r="U115" s="167"/>
      <c r="V115" s="169"/>
      <c r="W115" s="167"/>
      <c r="X115" s="167"/>
      <c r="Y115" s="167"/>
      <c r="Z115" s="167"/>
      <c r="AA115" s="62"/>
      <c r="AB115" s="170"/>
      <c r="AC115" s="170"/>
      <c r="AD115" s="170"/>
      <c r="AE115" s="170"/>
      <c r="AF115" s="170"/>
      <c r="AG115" s="170"/>
      <c r="AH115" s="170"/>
      <c r="AI115" s="170"/>
      <c r="AJ115" s="170"/>
      <c r="AK115" s="200">
        <f>SUM(AY115:BJ115)</f>
        <v>23</v>
      </c>
      <c r="AL115" s="201"/>
      <c r="AM115" s="171"/>
      <c r="AN115" s="169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172">
        <v>9</v>
      </c>
      <c r="AZ115" s="44">
        <v>7</v>
      </c>
      <c r="BA115" s="44">
        <v>7</v>
      </c>
      <c r="BB115" s="44"/>
      <c r="BC115" s="44">
        <v>0</v>
      </c>
      <c r="BD115" s="44">
        <v>0</v>
      </c>
      <c r="BE115" s="44">
        <v>0</v>
      </c>
      <c r="BF115" s="44">
        <v>0</v>
      </c>
      <c r="BG115" s="44">
        <v>0</v>
      </c>
      <c r="BH115" s="44">
        <v>0</v>
      </c>
      <c r="BI115" s="44">
        <v>0</v>
      </c>
      <c r="BJ115" s="173">
        <v>0</v>
      </c>
    </row>
    <row r="116" spans="1:62" ht="7.15" customHeight="1" x14ac:dyDescent="0.2">
      <c r="B116" s="91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2"/>
      <c r="AE116" s="94"/>
      <c r="AF116" s="93"/>
      <c r="AG116" s="95"/>
      <c r="AH116" s="93"/>
      <c r="AI116" s="93"/>
      <c r="AJ116" s="96"/>
      <c r="AK116" s="92"/>
      <c r="AL116" s="95"/>
      <c r="AM116" s="97"/>
      <c r="AN116" s="97"/>
      <c r="AO116" s="98"/>
      <c r="AP116" s="95"/>
      <c r="AQ116" s="98"/>
      <c r="AR116" s="93"/>
      <c r="AS116" s="98"/>
      <c r="AT116" s="93"/>
      <c r="AU116" s="98"/>
      <c r="AV116" s="95"/>
      <c r="AW116" s="93"/>
      <c r="AX116" s="93"/>
      <c r="AY116" s="99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1"/>
    </row>
    <row r="117" spans="1:62" s="8" customFormat="1" ht="12" hidden="1" customHeight="1" x14ac:dyDescent="0.2">
      <c r="B117" s="102"/>
      <c r="C117" s="251"/>
      <c r="D117" s="236"/>
      <c r="E117" s="236"/>
      <c r="F117" s="252"/>
      <c r="G117" s="236"/>
      <c r="H117" s="236"/>
      <c r="I117" s="236"/>
      <c r="J117" s="236"/>
      <c r="K117" s="236"/>
      <c r="L117" s="236"/>
      <c r="M117" s="236"/>
      <c r="N117" s="236"/>
      <c r="O117" s="236"/>
      <c r="P117" s="236"/>
      <c r="Q117" s="236"/>
      <c r="R117" s="236"/>
      <c r="S117" s="236"/>
      <c r="T117" s="236"/>
      <c r="U117" s="236"/>
      <c r="V117" s="236"/>
      <c r="W117" s="236"/>
      <c r="X117" s="236"/>
      <c r="Y117" s="236"/>
      <c r="Z117" s="236"/>
      <c r="AA117" s="236"/>
      <c r="AB117" s="236"/>
      <c r="AC117" s="237"/>
      <c r="AD117" s="253"/>
      <c r="AE117" s="254"/>
      <c r="AF117" s="249"/>
      <c r="AG117" s="255"/>
      <c r="AH117" s="256"/>
      <c r="AI117" s="255"/>
      <c r="AJ117" s="103"/>
      <c r="AK117" s="257">
        <f t="shared" ref="AK117:AK130" si="10">SUM(AM117,AW117)</f>
        <v>0</v>
      </c>
      <c r="AL117" s="255"/>
      <c r="AM117" s="248">
        <f t="shared" ref="AM117:AM130" si="11">SUM(AO117:AV117)</f>
        <v>0</v>
      </c>
      <c r="AN117" s="248"/>
      <c r="AO117" s="248"/>
      <c r="AP117" s="248"/>
      <c r="AQ117" s="248"/>
      <c r="AR117" s="248"/>
      <c r="AS117" s="248"/>
      <c r="AT117" s="248"/>
      <c r="AU117" s="248"/>
      <c r="AV117" s="248"/>
      <c r="AW117" s="249"/>
      <c r="AX117" s="250"/>
      <c r="AY117" s="104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6"/>
    </row>
    <row r="118" spans="1:62" s="113" customFormat="1" hidden="1" x14ac:dyDescent="0.2">
      <c r="A118" s="107"/>
      <c r="B118" s="108"/>
      <c r="C118" s="233"/>
      <c r="D118" s="236"/>
      <c r="E118" s="236"/>
      <c r="F118" s="235"/>
      <c r="G118" s="236"/>
      <c r="H118" s="236"/>
      <c r="I118" s="236"/>
      <c r="J118" s="236"/>
      <c r="K118" s="236"/>
      <c r="L118" s="236"/>
      <c r="M118" s="236"/>
      <c r="N118" s="236"/>
      <c r="O118" s="236"/>
      <c r="P118" s="236"/>
      <c r="Q118" s="236"/>
      <c r="R118" s="236"/>
      <c r="S118" s="236"/>
      <c r="T118" s="236"/>
      <c r="U118" s="236"/>
      <c r="V118" s="236"/>
      <c r="W118" s="236"/>
      <c r="X118" s="236"/>
      <c r="Y118" s="236"/>
      <c r="Z118" s="236"/>
      <c r="AA118" s="236"/>
      <c r="AB118" s="236"/>
      <c r="AC118" s="237"/>
      <c r="AD118" s="238"/>
      <c r="AE118" s="239"/>
      <c r="AF118" s="240"/>
      <c r="AG118" s="241"/>
      <c r="AH118" s="242"/>
      <c r="AI118" s="241"/>
      <c r="AJ118" s="109"/>
      <c r="AK118" s="243">
        <f t="shared" si="10"/>
        <v>0</v>
      </c>
      <c r="AL118" s="244"/>
      <c r="AM118" s="230">
        <f t="shared" si="11"/>
        <v>0</v>
      </c>
      <c r="AN118" s="230"/>
      <c r="AO118" s="230"/>
      <c r="AP118" s="230"/>
      <c r="AQ118" s="230"/>
      <c r="AR118" s="230"/>
      <c r="AS118" s="230"/>
      <c r="AT118" s="230"/>
      <c r="AU118" s="230"/>
      <c r="AV118" s="230"/>
      <c r="AW118" s="231"/>
      <c r="AX118" s="232"/>
      <c r="AY118" s="110"/>
      <c r="AZ118" s="111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2"/>
    </row>
    <row r="119" spans="1:62" s="8" customFormat="1" ht="12" customHeight="1" x14ac:dyDescent="0.2">
      <c r="B119" s="102"/>
      <c r="C119" s="251" t="s">
        <v>125</v>
      </c>
      <c r="D119" s="236"/>
      <c r="E119" s="236"/>
      <c r="F119" s="252" t="s">
        <v>126</v>
      </c>
      <c r="G119" s="236"/>
      <c r="H119" s="236"/>
      <c r="I119" s="236"/>
      <c r="J119" s="236"/>
      <c r="K119" s="236"/>
      <c r="L119" s="236"/>
      <c r="M119" s="236"/>
      <c r="N119" s="236"/>
      <c r="O119" s="236"/>
      <c r="P119" s="236"/>
      <c r="Q119" s="236"/>
      <c r="R119" s="236"/>
      <c r="S119" s="236"/>
      <c r="T119" s="236"/>
      <c r="U119" s="236"/>
      <c r="V119" s="236"/>
      <c r="W119" s="236"/>
      <c r="X119" s="236"/>
      <c r="Y119" s="236"/>
      <c r="Z119" s="236"/>
      <c r="AA119" s="236"/>
      <c r="AB119" s="236"/>
      <c r="AC119" s="237"/>
      <c r="AD119" s="253">
        <f>AD121+AD122+AD123+AD124+AD125+AD126+AD127+AD128+AD129</f>
        <v>32</v>
      </c>
      <c r="AE119" s="254"/>
      <c r="AF119" s="249"/>
      <c r="AG119" s="255"/>
      <c r="AH119" s="256"/>
      <c r="AI119" s="255"/>
      <c r="AJ119" s="103"/>
      <c r="AK119" s="257">
        <f t="shared" si="10"/>
        <v>1152</v>
      </c>
      <c r="AL119" s="255"/>
      <c r="AM119" s="248">
        <f t="shared" si="11"/>
        <v>298</v>
      </c>
      <c r="AN119" s="248"/>
      <c r="AO119" s="248">
        <v>0</v>
      </c>
      <c r="AP119" s="248"/>
      <c r="AQ119" s="248">
        <v>0</v>
      </c>
      <c r="AR119" s="248"/>
      <c r="AS119" s="248">
        <v>0</v>
      </c>
      <c r="AT119" s="248"/>
      <c r="AU119" s="248">
        <v>298</v>
      </c>
      <c r="AV119" s="248"/>
      <c r="AW119" s="249">
        <v>854</v>
      </c>
      <c r="AX119" s="250"/>
      <c r="AY119" s="104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6"/>
    </row>
    <row r="120" spans="1:62" s="8" customFormat="1" ht="12" customHeight="1" x14ac:dyDescent="0.2">
      <c r="B120" s="102"/>
      <c r="C120" s="251" t="s">
        <v>125</v>
      </c>
      <c r="D120" s="236"/>
      <c r="E120" s="236"/>
      <c r="F120" s="252" t="s">
        <v>129</v>
      </c>
      <c r="G120" s="236"/>
      <c r="H120" s="236"/>
      <c r="I120" s="236"/>
      <c r="J120" s="236"/>
      <c r="K120" s="236"/>
      <c r="L120" s="236"/>
      <c r="M120" s="236"/>
      <c r="N120" s="236"/>
      <c r="O120" s="236"/>
      <c r="P120" s="236"/>
      <c r="Q120" s="236"/>
      <c r="R120" s="236"/>
      <c r="S120" s="236"/>
      <c r="T120" s="236"/>
      <c r="U120" s="236"/>
      <c r="V120" s="236"/>
      <c r="W120" s="236"/>
      <c r="X120" s="236"/>
      <c r="Y120" s="236"/>
      <c r="Z120" s="236"/>
      <c r="AA120" s="236"/>
      <c r="AB120" s="236"/>
      <c r="AC120" s="237"/>
      <c r="AD120" s="253">
        <v>32</v>
      </c>
      <c r="AE120" s="254"/>
      <c r="AF120" s="249"/>
      <c r="AG120" s="255"/>
      <c r="AH120" s="256"/>
      <c r="AI120" s="255"/>
      <c r="AJ120" s="103"/>
      <c r="AK120" s="257">
        <f t="shared" si="10"/>
        <v>1152</v>
      </c>
      <c r="AL120" s="255"/>
      <c r="AM120" s="248">
        <f t="shared" si="11"/>
        <v>298</v>
      </c>
      <c r="AN120" s="248"/>
      <c r="AO120" s="248">
        <v>0</v>
      </c>
      <c r="AP120" s="248"/>
      <c r="AQ120" s="248">
        <v>0</v>
      </c>
      <c r="AR120" s="248"/>
      <c r="AS120" s="248">
        <v>0</v>
      </c>
      <c r="AT120" s="248"/>
      <c r="AU120" s="248">
        <v>298</v>
      </c>
      <c r="AV120" s="248"/>
      <c r="AW120" s="249">
        <v>854</v>
      </c>
      <c r="AX120" s="250"/>
      <c r="AY120" s="104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6"/>
    </row>
    <row r="121" spans="1:62" s="113" customFormat="1" x14ac:dyDescent="0.2">
      <c r="A121" s="107"/>
      <c r="B121" s="108">
        <v>1</v>
      </c>
      <c r="C121" s="233" t="s">
        <v>125</v>
      </c>
      <c r="D121" s="234"/>
      <c r="E121" s="234"/>
      <c r="F121" s="235" t="s">
        <v>189</v>
      </c>
      <c r="G121" s="236"/>
      <c r="H121" s="236"/>
      <c r="I121" s="236"/>
      <c r="J121" s="236"/>
      <c r="K121" s="236"/>
      <c r="L121" s="236"/>
      <c r="M121" s="236"/>
      <c r="N121" s="236"/>
      <c r="O121" s="236"/>
      <c r="P121" s="236"/>
      <c r="Q121" s="236"/>
      <c r="R121" s="236"/>
      <c r="S121" s="236"/>
      <c r="T121" s="236"/>
      <c r="U121" s="236"/>
      <c r="V121" s="236"/>
      <c r="W121" s="236"/>
      <c r="X121" s="236"/>
      <c r="Y121" s="236"/>
      <c r="Z121" s="236"/>
      <c r="AA121" s="236"/>
      <c r="AB121" s="236"/>
      <c r="AC121" s="237"/>
      <c r="AD121" s="238">
        <v>3</v>
      </c>
      <c r="AE121" s="239"/>
      <c r="AF121" s="240"/>
      <c r="AG121" s="241"/>
      <c r="AH121" s="242">
        <v>1</v>
      </c>
      <c r="AI121" s="241"/>
      <c r="AJ121" s="109"/>
      <c r="AK121" s="243">
        <f t="shared" si="10"/>
        <v>108</v>
      </c>
      <c r="AL121" s="244"/>
      <c r="AM121" s="230">
        <f t="shared" si="11"/>
        <v>36</v>
      </c>
      <c r="AN121" s="230"/>
      <c r="AO121" s="230">
        <v>0</v>
      </c>
      <c r="AP121" s="230"/>
      <c r="AQ121" s="230">
        <v>0</v>
      </c>
      <c r="AR121" s="230"/>
      <c r="AS121" s="230">
        <v>0</v>
      </c>
      <c r="AT121" s="230"/>
      <c r="AU121" s="230">
        <v>36</v>
      </c>
      <c r="AV121" s="230"/>
      <c r="AW121" s="231">
        <v>72</v>
      </c>
      <c r="AX121" s="232"/>
      <c r="AY121" s="110" t="s">
        <v>106</v>
      </c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2"/>
    </row>
    <row r="122" spans="1:62" s="113" customFormat="1" x14ac:dyDescent="0.2">
      <c r="A122" s="107"/>
      <c r="B122" s="108">
        <v>2</v>
      </c>
      <c r="C122" s="233" t="s">
        <v>125</v>
      </c>
      <c r="D122" s="234"/>
      <c r="E122" s="234"/>
      <c r="F122" s="235" t="s">
        <v>177</v>
      </c>
      <c r="G122" s="236"/>
      <c r="H122" s="236"/>
      <c r="I122" s="236"/>
      <c r="J122" s="236"/>
      <c r="K122" s="236"/>
      <c r="L122" s="236"/>
      <c r="M122" s="236"/>
      <c r="N122" s="236"/>
      <c r="O122" s="236"/>
      <c r="P122" s="236"/>
      <c r="Q122" s="236"/>
      <c r="R122" s="236"/>
      <c r="S122" s="236"/>
      <c r="T122" s="236"/>
      <c r="U122" s="236"/>
      <c r="V122" s="236"/>
      <c r="W122" s="236"/>
      <c r="X122" s="236"/>
      <c r="Y122" s="236"/>
      <c r="Z122" s="236"/>
      <c r="AA122" s="236"/>
      <c r="AB122" s="236"/>
      <c r="AC122" s="237"/>
      <c r="AD122" s="238">
        <v>4</v>
      </c>
      <c r="AE122" s="239"/>
      <c r="AF122" s="240"/>
      <c r="AG122" s="241"/>
      <c r="AH122" s="242">
        <v>1</v>
      </c>
      <c r="AI122" s="241"/>
      <c r="AJ122" s="109"/>
      <c r="AK122" s="243">
        <f t="shared" si="10"/>
        <v>144</v>
      </c>
      <c r="AL122" s="244"/>
      <c r="AM122" s="230">
        <f t="shared" si="11"/>
        <v>36</v>
      </c>
      <c r="AN122" s="230"/>
      <c r="AO122" s="230">
        <v>0</v>
      </c>
      <c r="AP122" s="230"/>
      <c r="AQ122" s="230">
        <v>0</v>
      </c>
      <c r="AR122" s="230"/>
      <c r="AS122" s="230">
        <v>0</v>
      </c>
      <c r="AT122" s="230"/>
      <c r="AU122" s="230">
        <v>36</v>
      </c>
      <c r="AV122" s="230"/>
      <c r="AW122" s="231">
        <v>108</v>
      </c>
      <c r="AX122" s="232"/>
      <c r="AY122" s="110" t="s">
        <v>106</v>
      </c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2"/>
    </row>
    <row r="123" spans="1:62" s="113" customFormat="1" x14ac:dyDescent="0.2">
      <c r="A123" s="107"/>
      <c r="B123" s="108">
        <v>3</v>
      </c>
      <c r="C123" s="233" t="s">
        <v>125</v>
      </c>
      <c r="D123" s="234"/>
      <c r="E123" s="234"/>
      <c r="F123" s="235" t="s">
        <v>178</v>
      </c>
      <c r="G123" s="236"/>
      <c r="H123" s="236"/>
      <c r="I123" s="236"/>
      <c r="J123" s="236"/>
      <c r="K123" s="236"/>
      <c r="L123" s="236"/>
      <c r="M123" s="236"/>
      <c r="N123" s="236"/>
      <c r="O123" s="236"/>
      <c r="P123" s="236"/>
      <c r="Q123" s="236"/>
      <c r="R123" s="236"/>
      <c r="S123" s="236"/>
      <c r="T123" s="236"/>
      <c r="U123" s="236"/>
      <c r="V123" s="236"/>
      <c r="W123" s="236"/>
      <c r="X123" s="236"/>
      <c r="Y123" s="236"/>
      <c r="Z123" s="236"/>
      <c r="AA123" s="236"/>
      <c r="AB123" s="236"/>
      <c r="AC123" s="237"/>
      <c r="AD123" s="238">
        <v>4</v>
      </c>
      <c r="AE123" s="239"/>
      <c r="AF123" s="240">
        <v>1</v>
      </c>
      <c r="AG123" s="241"/>
      <c r="AH123" s="242"/>
      <c r="AI123" s="241"/>
      <c r="AJ123" s="109"/>
      <c r="AK123" s="243">
        <f t="shared" si="10"/>
        <v>144</v>
      </c>
      <c r="AL123" s="244"/>
      <c r="AM123" s="230">
        <f t="shared" si="11"/>
        <v>36</v>
      </c>
      <c r="AN123" s="230"/>
      <c r="AO123" s="230">
        <v>0</v>
      </c>
      <c r="AP123" s="230"/>
      <c r="AQ123" s="230">
        <v>0</v>
      </c>
      <c r="AR123" s="230"/>
      <c r="AS123" s="230">
        <v>0</v>
      </c>
      <c r="AT123" s="230"/>
      <c r="AU123" s="230">
        <v>36</v>
      </c>
      <c r="AV123" s="230"/>
      <c r="AW123" s="231">
        <v>108</v>
      </c>
      <c r="AX123" s="232"/>
      <c r="AY123" s="110" t="s">
        <v>106</v>
      </c>
      <c r="AZ123" s="111"/>
      <c r="BA123" s="111"/>
      <c r="BB123" s="111"/>
      <c r="BC123" s="111"/>
      <c r="BD123" s="111"/>
      <c r="BE123" s="111"/>
      <c r="BF123" s="111"/>
      <c r="BG123" s="111"/>
      <c r="BH123" s="111"/>
      <c r="BI123" s="111"/>
      <c r="BJ123" s="112"/>
    </row>
    <row r="124" spans="1:62" s="113" customFormat="1" x14ac:dyDescent="0.2">
      <c r="A124" s="107"/>
      <c r="B124" s="108">
        <v>4</v>
      </c>
      <c r="C124" s="233" t="s">
        <v>125</v>
      </c>
      <c r="D124" s="234"/>
      <c r="E124" s="234"/>
      <c r="F124" s="245" t="s">
        <v>188</v>
      </c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  <c r="S124" s="246"/>
      <c r="T124" s="246"/>
      <c r="U124" s="246"/>
      <c r="V124" s="246"/>
      <c r="W124" s="246"/>
      <c r="X124" s="246"/>
      <c r="Y124" s="246"/>
      <c r="Z124" s="246"/>
      <c r="AA124" s="246"/>
      <c r="AB124" s="246"/>
      <c r="AC124" s="247"/>
      <c r="AD124" s="238">
        <v>4</v>
      </c>
      <c r="AE124" s="239"/>
      <c r="AF124" s="240"/>
      <c r="AG124" s="241"/>
      <c r="AH124" s="242">
        <v>2</v>
      </c>
      <c r="AI124" s="241"/>
      <c r="AJ124" s="109"/>
      <c r="AK124" s="243">
        <f t="shared" si="10"/>
        <v>144</v>
      </c>
      <c r="AL124" s="244"/>
      <c r="AM124" s="230">
        <f t="shared" si="11"/>
        <v>32</v>
      </c>
      <c r="AN124" s="230"/>
      <c r="AO124" s="230">
        <v>0</v>
      </c>
      <c r="AP124" s="230"/>
      <c r="AQ124" s="230">
        <v>0</v>
      </c>
      <c r="AR124" s="230"/>
      <c r="AS124" s="230">
        <v>0</v>
      </c>
      <c r="AT124" s="230"/>
      <c r="AU124" s="230">
        <v>32</v>
      </c>
      <c r="AV124" s="230"/>
      <c r="AW124" s="231">
        <v>112</v>
      </c>
      <c r="AX124" s="232"/>
      <c r="AY124" s="110"/>
      <c r="AZ124" s="111" t="s">
        <v>106</v>
      </c>
      <c r="BA124" s="111"/>
      <c r="BB124" s="111"/>
      <c r="BC124" s="111"/>
      <c r="BD124" s="111"/>
      <c r="BE124" s="111"/>
      <c r="BF124" s="111"/>
      <c r="BG124" s="111"/>
      <c r="BH124" s="111"/>
      <c r="BI124" s="111"/>
      <c r="BJ124" s="112"/>
    </row>
    <row r="125" spans="1:62" s="113" customFormat="1" x14ac:dyDescent="0.2">
      <c r="A125" s="107"/>
      <c r="B125" s="108">
        <v>5</v>
      </c>
      <c r="C125" s="233" t="s">
        <v>125</v>
      </c>
      <c r="D125" s="234"/>
      <c r="E125" s="234"/>
      <c r="F125" s="235" t="s">
        <v>179</v>
      </c>
      <c r="G125" s="236"/>
      <c r="H125" s="236"/>
      <c r="I125" s="236"/>
      <c r="J125" s="236"/>
      <c r="K125" s="236"/>
      <c r="L125" s="236"/>
      <c r="M125" s="236"/>
      <c r="N125" s="236"/>
      <c r="O125" s="236"/>
      <c r="P125" s="236"/>
      <c r="Q125" s="236"/>
      <c r="R125" s="236"/>
      <c r="S125" s="236"/>
      <c r="T125" s="236"/>
      <c r="U125" s="236"/>
      <c r="V125" s="236"/>
      <c r="W125" s="236"/>
      <c r="X125" s="236"/>
      <c r="Y125" s="236"/>
      <c r="Z125" s="236"/>
      <c r="AA125" s="236"/>
      <c r="AB125" s="236"/>
      <c r="AC125" s="237"/>
      <c r="AD125" s="238">
        <v>4</v>
      </c>
      <c r="AE125" s="239"/>
      <c r="AF125" s="240">
        <v>2</v>
      </c>
      <c r="AG125" s="241"/>
      <c r="AH125" s="242"/>
      <c r="AI125" s="241"/>
      <c r="AJ125" s="109"/>
      <c r="AK125" s="243">
        <f t="shared" si="10"/>
        <v>144</v>
      </c>
      <c r="AL125" s="244"/>
      <c r="AM125" s="230">
        <f t="shared" si="11"/>
        <v>32</v>
      </c>
      <c r="AN125" s="230"/>
      <c r="AO125" s="230">
        <v>0</v>
      </c>
      <c r="AP125" s="230"/>
      <c r="AQ125" s="230">
        <v>0</v>
      </c>
      <c r="AR125" s="230"/>
      <c r="AS125" s="230">
        <v>0</v>
      </c>
      <c r="AT125" s="230"/>
      <c r="AU125" s="230">
        <v>32</v>
      </c>
      <c r="AV125" s="230"/>
      <c r="AW125" s="231">
        <v>112</v>
      </c>
      <c r="AX125" s="232"/>
      <c r="AY125" s="110"/>
      <c r="AZ125" s="111" t="s">
        <v>106</v>
      </c>
      <c r="BA125" s="111"/>
      <c r="BB125" s="111"/>
      <c r="BC125" s="111"/>
      <c r="BD125" s="111"/>
      <c r="BE125" s="111"/>
      <c r="BF125" s="111"/>
      <c r="BG125" s="111"/>
      <c r="BH125" s="111"/>
      <c r="BI125" s="111"/>
      <c r="BJ125" s="112"/>
    </row>
    <row r="126" spans="1:62" s="113" customFormat="1" x14ac:dyDescent="0.2">
      <c r="A126" s="107"/>
      <c r="B126" s="108">
        <v>6</v>
      </c>
      <c r="C126" s="233" t="s">
        <v>125</v>
      </c>
      <c r="D126" s="234"/>
      <c r="E126" s="234"/>
      <c r="F126" s="235" t="s">
        <v>180</v>
      </c>
      <c r="G126" s="236"/>
      <c r="H126" s="236"/>
      <c r="I126" s="236"/>
      <c r="J126" s="236"/>
      <c r="K126" s="236"/>
      <c r="L126" s="236"/>
      <c r="M126" s="236"/>
      <c r="N126" s="236"/>
      <c r="O126" s="236"/>
      <c r="P126" s="236"/>
      <c r="Q126" s="236"/>
      <c r="R126" s="236"/>
      <c r="S126" s="236"/>
      <c r="T126" s="236"/>
      <c r="U126" s="236"/>
      <c r="V126" s="236"/>
      <c r="W126" s="236"/>
      <c r="X126" s="236"/>
      <c r="Y126" s="236"/>
      <c r="Z126" s="236"/>
      <c r="AA126" s="236"/>
      <c r="AB126" s="236"/>
      <c r="AC126" s="237"/>
      <c r="AD126" s="238">
        <v>3</v>
      </c>
      <c r="AE126" s="239"/>
      <c r="AF126" s="240"/>
      <c r="AG126" s="241"/>
      <c r="AH126" s="242">
        <v>3</v>
      </c>
      <c r="AI126" s="241"/>
      <c r="AJ126" s="109"/>
      <c r="AK126" s="243">
        <f t="shared" si="10"/>
        <v>108</v>
      </c>
      <c r="AL126" s="244"/>
      <c r="AM126" s="230">
        <f t="shared" si="11"/>
        <v>36</v>
      </c>
      <c r="AN126" s="230"/>
      <c r="AO126" s="230">
        <v>0</v>
      </c>
      <c r="AP126" s="230"/>
      <c r="AQ126" s="230">
        <v>0</v>
      </c>
      <c r="AR126" s="230"/>
      <c r="AS126" s="230">
        <v>0</v>
      </c>
      <c r="AT126" s="230"/>
      <c r="AU126" s="230">
        <v>36</v>
      </c>
      <c r="AV126" s="230"/>
      <c r="AW126" s="231">
        <v>72</v>
      </c>
      <c r="AX126" s="232"/>
      <c r="AY126" s="110"/>
      <c r="AZ126" s="111"/>
      <c r="BA126" s="111" t="s">
        <v>106</v>
      </c>
      <c r="BB126" s="111"/>
      <c r="BC126" s="111"/>
      <c r="BD126" s="111"/>
      <c r="BE126" s="111"/>
      <c r="BF126" s="111"/>
      <c r="BG126" s="111"/>
      <c r="BH126" s="111"/>
      <c r="BI126" s="111"/>
      <c r="BJ126" s="112"/>
    </row>
    <row r="127" spans="1:62" s="113" customFormat="1" x14ac:dyDescent="0.2">
      <c r="A127" s="107"/>
      <c r="B127" s="108">
        <v>7</v>
      </c>
      <c r="C127" s="233" t="s">
        <v>125</v>
      </c>
      <c r="D127" s="234"/>
      <c r="E127" s="234"/>
      <c r="F127" s="235" t="s">
        <v>181</v>
      </c>
      <c r="G127" s="236"/>
      <c r="H127" s="236"/>
      <c r="I127" s="236"/>
      <c r="J127" s="236"/>
      <c r="K127" s="236"/>
      <c r="L127" s="236"/>
      <c r="M127" s="236"/>
      <c r="N127" s="236"/>
      <c r="O127" s="236"/>
      <c r="P127" s="236"/>
      <c r="Q127" s="236"/>
      <c r="R127" s="236"/>
      <c r="S127" s="236"/>
      <c r="T127" s="236"/>
      <c r="U127" s="236"/>
      <c r="V127" s="236"/>
      <c r="W127" s="236"/>
      <c r="X127" s="236"/>
      <c r="Y127" s="236"/>
      <c r="Z127" s="236"/>
      <c r="AA127" s="236"/>
      <c r="AB127" s="236"/>
      <c r="AC127" s="237"/>
      <c r="AD127" s="238">
        <v>4</v>
      </c>
      <c r="AE127" s="239"/>
      <c r="AF127" s="240">
        <v>3</v>
      </c>
      <c r="AG127" s="241"/>
      <c r="AH127" s="242"/>
      <c r="AI127" s="241"/>
      <c r="AJ127" s="109"/>
      <c r="AK127" s="243">
        <f t="shared" si="10"/>
        <v>144</v>
      </c>
      <c r="AL127" s="244"/>
      <c r="AM127" s="230">
        <f t="shared" si="11"/>
        <v>36</v>
      </c>
      <c r="AN127" s="230"/>
      <c r="AO127" s="230">
        <v>0</v>
      </c>
      <c r="AP127" s="230"/>
      <c r="AQ127" s="230">
        <v>0</v>
      </c>
      <c r="AR127" s="230"/>
      <c r="AS127" s="230">
        <v>0</v>
      </c>
      <c r="AT127" s="230"/>
      <c r="AU127" s="230">
        <v>36</v>
      </c>
      <c r="AV127" s="230"/>
      <c r="AW127" s="231">
        <v>108</v>
      </c>
      <c r="AX127" s="232"/>
      <c r="AY127" s="110"/>
      <c r="AZ127" s="111"/>
      <c r="BA127" s="111" t="s">
        <v>106</v>
      </c>
      <c r="BB127" s="111"/>
      <c r="BC127" s="111"/>
      <c r="BD127" s="111"/>
      <c r="BE127" s="111"/>
      <c r="BF127" s="111"/>
      <c r="BG127" s="111"/>
      <c r="BH127" s="111"/>
      <c r="BI127" s="111"/>
      <c r="BJ127" s="112"/>
    </row>
    <row r="128" spans="1:62" s="113" customFormat="1" x14ac:dyDescent="0.2">
      <c r="A128" s="107"/>
      <c r="B128" s="108">
        <v>8</v>
      </c>
      <c r="C128" s="233" t="s">
        <v>125</v>
      </c>
      <c r="D128" s="234"/>
      <c r="E128" s="234"/>
      <c r="F128" s="194" t="s">
        <v>182</v>
      </c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6"/>
      <c r="Z128" s="176"/>
      <c r="AA128" s="176"/>
      <c r="AB128" s="176"/>
      <c r="AC128" s="177"/>
      <c r="AD128" s="238">
        <v>2</v>
      </c>
      <c r="AE128" s="239"/>
      <c r="AF128" s="195"/>
      <c r="AG128" s="179"/>
      <c r="AH128" s="242">
        <v>2</v>
      </c>
      <c r="AI128" s="241"/>
      <c r="AJ128" s="109"/>
      <c r="AK128" s="243">
        <f>SUM(AM128,AW128)</f>
        <v>72</v>
      </c>
      <c r="AL128" s="244"/>
      <c r="AM128" s="230">
        <v>18</v>
      </c>
      <c r="AN128" s="230"/>
      <c r="AO128" s="230">
        <v>0</v>
      </c>
      <c r="AP128" s="230"/>
      <c r="AQ128" s="230">
        <v>0</v>
      </c>
      <c r="AR128" s="230"/>
      <c r="AS128" s="230">
        <v>0</v>
      </c>
      <c r="AT128" s="230"/>
      <c r="AU128" s="230">
        <v>18</v>
      </c>
      <c r="AV128" s="230"/>
      <c r="AW128" s="231">
        <v>54</v>
      </c>
      <c r="AX128" s="232"/>
      <c r="AY128" s="110"/>
      <c r="AZ128" s="181">
        <v>1</v>
      </c>
      <c r="BA128" s="111"/>
      <c r="BB128" s="111"/>
      <c r="BC128" s="111"/>
      <c r="BD128" s="111"/>
      <c r="BE128" s="111"/>
      <c r="BF128" s="111"/>
      <c r="BG128" s="111"/>
      <c r="BH128" s="111"/>
      <c r="BI128" s="111"/>
      <c r="BJ128" s="112"/>
    </row>
    <row r="129" spans="1:62" s="113" customFormat="1" ht="13.5" thickBot="1" x14ac:dyDescent="0.25">
      <c r="A129" s="107"/>
      <c r="B129" s="108">
        <v>9</v>
      </c>
      <c r="C129" s="233" t="s">
        <v>125</v>
      </c>
      <c r="D129" s="234"/>
      <c r="E129" s="234"/>
      <c r="F129" s="235" t="s">
        <v>130</v>
      </c>
      <c r="G129" s="236"/>
      <c r="H129" s="236"/>
      <c r="I129" s="236"/>
      <c r="J129" s="236"/>
      <c r="K129" s="236"/>
      <c r="L129" s="236"/>
      <c r="M129" s="236"/>
      <c r="N129" s="236"/>
      <c r="O129" s="236"/>
      <c r="P129" s="236"/>
      <c r="Q129" s="236"/>
      <c r="R129" s="236"/>
      <c r="S129" s="236"/>
      <c r="T129" s="236"/>
      <c r="U129" s="236"/>
      <c r="V129" s="236"/>
      <c r="W129" s="236"/>
      <c r="X129" s="236"/>
      <c r="Y129" s="236"/>
      <c r="Z129" s="236"/>
      <c r="AA129" s="236"/>
      <c r="AB129" s="236"/>
      <c r="AC129" s="237"/>
      <c r="AD129" s="238">
        <v>4</v>
      </c>
      <c r="AE129" s="239"/>
      <c r="AF129" s="240">
        <v>3</v>
      </c>
      <c r="AG129" s="241"/>
      <c r="AH129" s="242"/>
      <c r="AI129" s="241"/>
      <c r="AJ129" s="109"/>
      <c r="AK129" s="243">
        <f t="shared" si="10"/>
        <v>144</v>
      </c>
      <c r="AL129" s="244"/>
      <c r="AM129" s="230">
        <f t="shared" si="11"/>
        <v>36</v>
      </c>
      <c r="AN129" s="230"/>
      <c r="AO129" s="230">
        <v>0</v>
      </c>
      <c r="AP129" s="230"/>
      <c r="AQ129" s="230">
        <v>0</v>
      </c>
      <c r="AR129" s="230"/>
      <c r="AS129" s="230">
        <v>0</v>
      </c>
      <c r="AT129" s="230"/>
      <c r="AU129" s="230">
        <v>36</v>
      </c>
      <c r="AV129" s="230"/>
      <c r="AW129" s="231">
        <v>108</v>
      </c>
      <c r="AX129" s="232"/>
      <c r="AY129" s="110"/>
      <c r="AZ129" s="111"/>
      <c r="BA129" s="111" t="s">
        <v>106</v>
      </c>
      <c r="BB129" s="111"/>
      <c r="BC129" s="111"/>
      <c r="BD129" s="111"/>
      <c r="BE129" s="111"/>
      <c r="BF129" s="111"/>
      <c r="BG129" s="111"/>
      <c r="BH129" s="111"/>
      <c r="BI129" s="111"/>
      <c r="BJ129" s="112"/>
    </row>
    <row r="130" spans="1:62" s="113" customFormat="1" ht="13.5" thickBot="1" x14ac:dyDescent="0.25">
      <c r="B130" s="114"/>
      <c r="C130" s="115"/>
      <c r="D130" s="116"/>
      <c r="E130" s="116"/>
      <c r="F130" s="117" t="s">
        <v>183</v>
      </c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8"/>
      <c r="AD130" s="115"/>
      <c r="AE130" s="56"/>
      <c r="AF130" s="118"/>
      <c r="AG130" s="119"/>
      <c r="AH130" s="118"/>
      <c r="AI130" s="120"/>
      <c r="AJ130" s="121"/>
      <c r="AK130" s="226">
        <f t="shared" si="10"/>
        <v>1152</v>
      </c>
      <c r="AL130" s="227"/>
      <c r="AM130" s="228">
        <f t="shared" si="11"/>
        <v>298</v>
      </c>
      <c r="AN130" s="227"/>
      <c r="AO130" s="217">
        <v>0</v>
      </c>
      <c r="AP130" s="229"/>
      <c r="AQ130" s="217">
        <v>0</v>
      </c>
      <c r="AR130" s="229"/>
      <c r="AS130" s="217">
        <v>0</v>
      </c>
      <c r="AT130" s="229"/>
      <c r="AU130" s="217">
        <v>298</v>
      </c>
      <c r="AV130" s="229"/>
      <c r="AW130" s="217">
        <v>854</v>
      </c>
      <c r="AX130" s="218"/>
      <c r="AY130" s="122" t="s">
        <v>168</v>
      </c>
      <c r="AZ130" s="123" t="s">
        <v>169</v>
      </c>
      <c r="BA130" s="123" t="s">
        <v>168</v>
      </c>
      <c r="BB130" s="123" t="s">
        <v>137</v>
      </c>
      <c r="BC130" s="123" t="s">
        <v>137</v>
      </c>
      <c r="BD130" s="123" t="s">
        <v>137</v>
      </c>
      <c r="BE130" s="123" t="s">
        <v>137</v>
      </c>
      <c r="BF130" s="123" t="s">
        <v>137</v>
      </c>
      <c r="BG130" s="123" t="s">
        <v>137</v>
      </c>
      <c r="BH130" s="123" t="s">
        <v>137</v>
      </c>
      <c r="BI130" s="123" t="s">
        <v>137</v>
      </c>
      <c r="BJ130" s="124" t="s">
        <v>137</v>
      </c>
    </row>
    <row r="131" spans="1:62" s="5" customFormat="1" ht="6.75" customHeight="1" thickBot="1" x14ac:dyDescent="0.25">
      <c r="B131" s="125"/>
      <c r="C131" s="126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8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  <c r="AF131" s="128"/>
      <c r="AG131" s="127"/>
      <c r="AH131" s="127"/>
      <c r="AI131" s="127"/>
      <c r="AJ131" s="127"/>
      <c r="AK131" s="127"/>
      <c r="AL131" s="127"/>
      <c r="AM131" s="127"/>
      <c r="AN131" s="127"/>
      <c r="AO131" s="127"/>
      <c r="AP131" s="127"/>
      <c r="AQ131" s="127"/>
      <c r="AR131" s="127"/>
      <c r="AS131" s="127"/>
      <c r="AT131" s="127"/>
      <c r="AU131" s="128"/>
      <c r="AV131" s="127"/>
      <c r="AW131" s="127"/>
      <c r="AX131" s="127"/>
      <c r="AY131" s="127"/>
      <c r="AZ131" s="127"/>
      <c r="BA131" s="127"/>
      <c r="BB131" s="127"/>
      <c r="BC131" s="127"/>
      <c r="BD131" s="127"/>
      <c r="BE131" s="127"/>
      <c r="BF131" s="127"/>
      <c r="BG131" s="127"/>
      <c r="BH131" s="127"/>
      <c r="BI131" s="127"/>
      <c r="BJ131" s="129"/>
    </row>
    <row r="132" spans="1:62" s="113" customFormat="1" x14ac:dyDescent="0.2">
      <c r="B132" s="130"/>
      <c r="C132" s="219" t="s">
        <v>90</v>
      </c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220"/>
      <c r="O132" s="220"/>
      <c r="P132" s="220"/>
      <c r="Q132" s="220"/>
      <c r="R132" s="131" t="s">
        <v>91</v>
      </c>
      <c r="S132" s="132"/>
      <c r="T132" s="132"/>
      <c r="U132" s="132"/>
      <c r="V132" s="132"/>
      <c r="W132" s="132"/>
      <c r="X132" s="132"/>
      <c r="Y132" s="132"/>
      <c r="Z132" s="132"/>
      <c r="AA132" s="133"/>
      <c r="AB132" s="134"/>
      <c r="AC132" s="134"/>
      <c r="AD132" s="134"/>
      <c r="AE132" s="134"/>
      <c r="AF132" s="134"/>
      <c r="AG132" s="134"/>
      <c r="AH132" s="134"/>
      <c r="AI132" s="134"/>
      <c r="AJ132" s="135"/>
      <c r="AK132" s="221">
        <f>SUM(AM132,AW132)</f>
        <v>4536</v>
      </c>
      <c r="AL132" s="222"/>
      <c r="AM132" s="221">
        <f>SUM(AO132:AV132)</f>
        <v>1198</v>
      </c>
      <c r="AN132" s="223"/>
      <c r="AO132" s="224">
        <f>AO130+AO87</f>
        <v>324</v>
      </c>
      <c r="AP132" s="223"/>
      <c r="AQ132" s="224">
        <f>AQ130+AQ87</f>
        <v>0</v>
      </c>
      <c r="AR132" s="223"/>
      <c r="AS132" s="224">
        <f>AS130+AS87</f>
        <v>18</v>
      </c>
      <c r="AT132" s="223"/>
      <c r="AU132" s="224">
        <f>AU130+AU87</f>
        <v>856</v>
      </c>
      <c r="AV132" s="223"/>
      <c r="AW132" s="224">
        <f>AW130+AW87</f>
        <v>3338</v>
      </c>
      <c r="AX132" s="225"/>
      <c r="AY132" s="189">
        <v>23</v>
      </c>
      <c r="AZ132" s="190">
        <v>23</v>
      </c>
      <c r="BA132" s="190">
        <v>22</v>
      </c>
      <c r="BB132" s="137" t="s">
        <v>137</v>
      </c>
      <c r="BC132" s="137" t="s">
        <v>137</v>
      </c>
      <c r="BD132" s="137" t="s">
        <v>137</v>
      </c>
      <c r="BE132" s="137" t="s">
        <v>137</v>
      </c>
      <c r="BF132" s="137" t="s">
        <v>137</v>
      </c>
      <c r="BG132" s="137" t="s">
        <v>137</v>
      </c>
      <c r="BH132" s="137" t="s">
        <v>137</v>
      </c>
      <c r="BI132" s="138" t="s">
        <v>137</v>
      </c>
      <c r="BJ132" s="139" t="s">
        <v>137</v>
      </c>
    </row>
    <row r="133" spans="1:62" x14ac:dyDescent="0.2">
      <c r="B133" s="140"/>
      <c r="C133" s="212" t="s">
        <v>184</v>
      </c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3"/>
      <c r="P133" s="213"/>
      <c r="Q133" s="213"/>
      <c r="R133" s="120" t="s">
        <v>92</v>
      </c>
      <c r="S133" s="141"/>
      <c r="T133" s="141"/>
      <c r="U133" s="141"/>
      <c r="V133" s="141"/>
      <c r="W133" s="141"/>
      <c r="X133" s="141"/>
      <c r="Y133" s="141"/>
      <c r="Z133" s="141"/>
      <c r="AA133" s="5"/>
      <c r="AB133" s="141"/>
      <c r="AC133" s="141"/>
      <c r="AD133" s="141"/>
      <c r="AE133" s="141"/>
      <c r="AF133" s="141"/>
      <c r="AG133" s="141"/>
      <c r="AH133" s="141"/>
      <c r="AI133" s="141"/>
      <c r="AJ133" s="141"/>
      <c r="AK133" s="215">
        <f>SUM(AM133,AW133)</f>
        <v>4320</v>
      </c>
      <c r="AL133" s="216"/>
      <c r="AM133" s="215">
        <f>SUM(AO133:AV133)</f>
        <v>1094</v>
      </c>
      <c r="AN133" s="203"/>
      <c r="AO133" s="202">
        <f>AO130+AO88</f>
        <v>324</v>
      </c>
      <c r="AP133" s="203"/>
      <c r="AQ133" s="202">
        <f>AQ130+AQ88</f>
        <v>0</v>
      </c>
      <c r="AR133" s="203"/>
      <c r="AS133" s="202">
        <f>AS130+AS88</f>
        <v>18</v>
      </c>
      <c r="AT133" s="203"/>
      <c r="AU133" s="202">
        <f>AU130+AU88</f>
        <v>752</v>
      </c>
      <c r="AV133" s="203"/>
      <c r="AW133" s="202">
        <f>AW130+AW88</f>
        <v>3226</v>
      </c>
      <c r="AX133" s="204"/>
      <c r="AY133" s="191">
        <v>21</v>
      </c>
      <c r="AZ133" s="143" t="s">
        <v>171</v>
      </c>
      <c r="BA133" s="192">
        <v>20</v>
      </c>
      <c r="BB133" s="143" t="s">
        <v>137</v>
      </c>
      <c r="BC133" s="143" t="s">
        <v>137</v>
      </c>
      <c r="BD133" s="143" t="s">
        <v>137</v>
      </c>
      <c r="BE133" s="143" t="s">
        <v>137</v>
      </c>
      <c r="BF133" s="143" t="s">
        <v>137</v>
      </c>
      <c r="BG133" s="143" t="s">
        <v>137</v>
      </c>
      <c r="BH133" s="143" t="s">
        <v>137</v>
      </c>
      <c r="BI133" s="143" t="s">
        <v>137</v>
      </c>
      <c r="BJ133" s="144" t="s">
        <v>137</v>
      </c>
    </row>
    <row r="134" spans="1:62" x14ac:dyDescent="0.2">
      <c r="B134" s="140"/>
      <c r="C134" s="212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3"/>
      <c r="Q134" s="213"/>
      <c r="R134" s="205" t="s">
        <v>93</v>
      </c>
      <c r="S134" s="205"/>
      <c r="T134" s="205"/>
      <c r="U134" s="205"/>
      <c r="V134" s="205"/>
      <c r="W134" s="205"/>
      <c r="X134" s="205"/>
      <c r="Y134" s="205"/>
      <c r="Z134" s="205"/>
      <c r="AA134" s="205"/>
      <c r="AB134" s="205"/>
      <c r="AC134" s="205"/>
      <c r="AD134" s="141"/>
      <c r="AE134" s="141"/>
      <c r="AF134" s="141"/>
      <c r="AG134" s="141"/>
      <c r="AH134" s="141"/>
      <c r="AI134" s="141"/>
      <c r="AJ134" s="141"/>
      <c r="AK134" s="145"/>
      <c r="AL134" s="196"/>
      <c r="AM134" s="145"/>
      <c r="AN134" s="148"/>
      <c r="AO134" s="147"/>
      <c r="AP134" s="148"/>
      <c r="AQ134" s="147"/>
      <c r="AR134" s="148"/>
      <c r="AS134" s="147"/>
      <c r="AT134" s="148"/>
      <c r="AU134" s="147"/>
      <c r="AV134" s="148"/>
      <c r="AW134" s="147"/>
      <c r="AX134" s="197"/>
      <c r="AY134" s="142" t="s">
        <v>185</v>
      </c>
      <c r="AZ134" s="143" t="s">
        <v>186</v>
      </c>
      <c r="BA134" s="143" t="s">
        <v>156</v>
      </c>
      <c r="BB134" s="143" t="s">
        <v>156</v>
      </c>
      <c r="BC134" s="143" t="s">
        <v>137</v>
      </c>
      <c r="BD134" s="143" t="s">
        <v>137</v>
      </c>
      <c r="BE134" s="143" t="s">
        <v>137</v>
      </c>
      <c r="BF134" s="143" t="s">
        <v>137</v>
      </c>
      <c r="BG134" s="143" t="s">
        <v>137</v>
      </c>
      <c r="BH134" s="143" t="s">
        <v>137</v>
      </c>
      <c r="BI134" s="143" t="s">
        <v>137</v>
      </c>
      <c r="BJ134" s="144" t="s">
        <v>137</v>
      </c>
    </row>
    <row r="135" spans="1:62" ht="13.5" thickBot="1" x14ac:dyDescent="0.25">
      <c r="B135" s="140"/>
      <c r="C135" s="212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13"/>
      <c r="P135" s="213"/>
      <c r="Q135" s="213"/>
      <c r="R135" s="120" t="s">
        <v>94</v>
      </c>
      <c r="S135" s="141"/>
      <c r="T135" s="141"/>
      <c r="U135" s="141"/>
      <c r="V135" s="141"/>
      <c r="W135" s="141"/>
      <c r="X135" s="141"/>
      <c r="Y135" s="141"/>
      <c r="Z135" s="141"/>
      <c r="AA135" s="5"/>
      <c r="AB135" s="141"/>
      <c r="AC135" s="141"/>
      <c r="AD135" s="141"/>
      <c r="AE135" s="141"/>
      <c r="AF135" s="141"/>
      <c r="AG135" s="141"/>
      <c r="AH135" s="141"/>
      <c r="AI135" s="141"/>
      <c r="AJ135" s="141"/>
      <c r="AK135" s="149"/>
      <c r="AL135" s="198"/>
      <c r="AM135" s="149"/>
      <c r="AN135" s="152"/>
      <c r="AO135" s="151"/>
      <c r="AP135" s="152"/>
      <c r="AQ135" s="151"/>
      <c r="AR135" s="152"/>
      <c r="AS135" s="151"/>
      <c r="AT135" s="152"/>
      <c r="AU135" s="151"/>
      <c r="AV135" s="152"/>
      <c r="AW135" s="151"/>
      <c r="AX135" s="199"/>
      <c r="AY135" s="153" t="s">
        <v>114</v>
      </c>
      <c r="AZ135" s="154" t="s">
        <v>175</v>
      </c>
      <c r="BA135" s="154" t="s">
        <v>174</v>
      </c>
      <c r="BB135" s="154" t="s">
        <v>104</v>
      </c>
      <c r="BC135" s="154" t="s">
        <v>137</v>
      </c>
      <c r="BD135" s="154" t="s">
        <v>137</v>
      </c>
      <c r="BE135" s="154" t="s">
        <v>137</v>
      </c>
      <c r="BF135" s="154" t="s">
        <v>137</v>
      </c>
      <c r="BG135" s="154" t="s">
        <v>137</v>
      </c>
      <c r="BH135" s="154" t="s">
        <v>137</v>
      </c>
      <c r="BI135" s="154" t="s">
        <v>137</v>
      </c>
      <c r="BJ135" s="155" t="s">
        <v>137</v>
      </c>
    </row>
    <row r="136" spans="1:62" x14ac:dyDescent="0.2">
      <c r="B136" s="140"/>
      <c r="C136" s="214"/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213"/>
      <c r="O136" s="213"/>
      <c r="P136" s="213"/>
      <c r="Q136" s="213"/>
      <c r="R136" s="120" t="s">
        <v>95</v>
      </c>
      <c r="S136" s="141"/>
      <c r="T136" s="141"/>
      <c r="U136" s="141"/>
      <c r="V136" s="141"/>
      <c r="W136" s="141"/>
      <c r="X136" s="141"/>
      <c r="Y136" s="141"/>
      <c r="Z136" s="141"/>
      <c r="AB136" s="156"/>
      <c r="AC136" s="156"/>
      <c r="AD136" s="156"/>
      <c r="AE136" s="156"/>
      <c r="AF136" s="156"/>
      <c r="AG136" s="156"/>
      <c r="AH136" s="156"/>
      <c r="AI136" s="156"/>
      <c r="AJ136" s="156"/>
      <c r="AK136" s="206">
        <f>SUM(AY136:BJ136)</f>
        <v>1</v>
      </c>
      <c r="AL136" s="207"/>
      <c r="AM136" s="157"/>
      <c r="AN136" s="120"/>
      <c r="AO136" s="120"/>
      <c r="AP136" s="120"/>
      <c r="AQ136" s="120"/>
      <c r="AR136" s="120"/>
      <c r="AS136" s="120"/>
      <c r="AT136" s="120"/>
      <c r="AU136" s="120"/>
      <c r="AV136" s="120"/>
      <c r="AW136" s="120"/>
      <c r="AX136" s="120"/>
      <c r="AY136" s="158">
        <v>0</v>
      </c>
      <c r="AZ136" s="159">
        <v>0</v>
      </c>
      <c r="BA136" s="159">
        <v>1</v>
      </c>
      <c r="BB136" s="159">
        <v>0</v>
      </c>
      <c r="BC136" s="159">
        <v>0</v>
      </c>
      <c r="BD136" s="159">
        <v>0</v>
      </c>
      <c r="BE136" s="159">
        <v>0</v>
      </c>
      <c r="BF136" s="159">
        <v>0</v>
      </c>
      <c r="BG136" s="159">
        <v>0</v>
      </c>
      <c r="BH136" s="159">
        <v>0</v>
      </c>
      <c r="BI136" s="159">
        <v>0</v>
      </c>
      <c r="BJ136" s="160">
        <v>0</v>
      </c>
    </row>
    <row r="137" spans="1:62" x14ac:dyDescent="0.2">
      <c r="A137" s="161" t="str">
        <f>AW137</f>
        <v>120,0</v>
      </c>
      <c r="B137" s="140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62" t="s">
        <v>96</v>
      </c>
      <c r="S137" s="141"/>
      <c r="T137" s="141"/>
      <c r="U137" s="141"/>
      <c r="V137" s="120"/>
      <c r="W137" s="141"/>
      <c r="X137" s="141"/>
      <c r="Y137" s="141"/>
      <c r="Z137" s="141"/>
      <c r="AB137" s="163"/>
      <c r="AC137" s="163"/>
      <c r="AD137" s="163"/>
      <c r="AE137" s="163"/>
      <c r="AF137" s="163"/>
      <c r="AG137" s="163"/>
      <c r="AH137" s="163"/>
      <c r="AI137" s="163"/>
      <c r="AJ137" s="163"/>
      <c r="AK137" s="208">
        <f>SUM(AY137:BJ137)</f>
        <v>16</v>
      </c>
      <c r="AL137" s="209"/>
      <c r="AM137" s="164" t="s">
        <v>97</v>
      </c>
      <c r="AN137" s="120"/>
      <c r="AO137" s="120"/>
      <c r="AP137" s="120"/>
      <c r="AQ137" s="120"/>
      <c r="AR137" s="120"/>
      <c r="AS137" s="120"/>
      <c r="AT137" s="120"/>
      <c r="AU137" s="120"/>
      <c r="AV137" s="165"/>
      <c r="AW137" s="210" t="s">
        <v>176</v>
      </c>
      <c r="AX137" s="211"/>
      <c r="AY137" s="35">
        <v>3</v>
      </c>
      <c r="AZ137" s="28">
        <v>5</v>
      </c>
      <c r="BA137" s="28">
        <v>5</v>
      </c>
      <c r="BB137" s="28">
        <v>3</v>
      </c>
      <c r="BC137" s="28">
        <v>0</v>
      </c>
      <c r="BD137" s="28">
        <v>0</v>
      </c>
      <c r="BE137" s="28">
        <v>0</v>
      </c>
      <c r="BF137" s="28">
        <v>0</v>
      </c>
      <c r="BG137" s="28">
        <v>0</v>
      </c>
      <c r="BH137" s="28">
        <v>0</v>
      </c>
      <c r="BI137" s="28">
        <v>0</v>
      </c>
      <c r="BJ137" s="76">
        <v>0</v>
      </c>
    </row>
    <row r="138" spans="1:62" ht="13.5" thickBot="1" x14ac:dyDescent="0.25">
      <c r="B138" s="166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8" t="s">
        <v>98</v>
      </c>
      <c r="S138" s="167"/>
      <c r="T138" s="167"/>
      <c r="U138" s="167"/>
      <c r="V138" s="169"/>
      <c r="W138" s="167"/>
      <c r="X138" s="167"/>
      <c r="Y138" s="167"/>
      <c r="Z138" s="167"/>
      <c r="AA138" s="62"/>
      <c r="AB138" s="170"/>
      <c r="AC138" s="170"/>
      <c r="AD138" s="170"/>
      <c r="AE138" s="170"/>
      <c r="AF138" s="170"/>
      <c r="AG138" s="170"/>
      <c r="AH138" s="170"/>
      <c r="AI138" s="170"/>
      <c r="AJ138" s="170"/>
      <c r="AK138" s="200">
        <f>SUM(AY138:BJ138)</f>
        <v>23</v>
      </c>
      <c r="AL138" s="201"/>
      <c r="AM138" s="171"/>
      <c r="AN138" s="169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172">
        <v>9</v>
      </c>
      <c r="AZ138" s="44">
        <v>7</v>
      </c>
      <c r="BA138" s="44">
        <v>7</v>
      </c>
      <c r="BB138" s="44">
        <v>0</v>
      </c>
      <c r="BC138" s="44">
        <v>0</v>
      </c>
      <c r="BD138" s="44">
        <v>0</v>
      </c>
      <c r="BE138" s="44">
        <v>0</v>
      </c>
      <c r="BF138" s="44">
        <v>0</v>
      </c>
      <c r="BG138" s="44">
        <v>0</v>
      </c>
      <c r="BH138" s="44">
        <v>0</v>
      </c>
      <c r="BI138" s="44">
        <v>0</v>
      </c>
      <c r="BJ138" s="173">
        <v>0</v>
      </c>
    </row>
    <row r="139" spans="1:62" x14ac:dyDescent="0.2">
      <c r="BC139" s="113"/>
      <c r="BD139" s="113"/>
      <c r="BE139" s="113"/>
      <c r="BF139" s="113"/>
      <c r="BG139" s="113"/>
      <c r="BH139" s="113"/>
      <c r="BI139" s="113"/>
      <c r="BJ139" s="113"/>
    </row>
    <row r="140" spans="1:62" x14ac:dyDescent="0.2">
      <c r="I140" s="1" t="s">
        <v>187</v>
      </c>
      <c r="BC140" s="113"/>
      <c r="BD140" s="113"/>
      <c r="BE140" s="113"/>
      <c r="BF140" s="113"/>
      <c r="BG140" s="113"/>
      <c r="BH140" s="113"/>
      <c r="BI140" s="113"/>
      <c r="BJ140" s="113"/>
    </row>
    <row r="141" spans="1:62" x14ac:dyDescent="0.2">
      <c r="BC141" s="113"/>
      <c r="BD141" s="113"/>
      <c r="BE141" s="113"/>
      <c r="BF141" s="113"/>
      <c r="BG141" s="113"/>
      <c r="BH141" s="113"/>
      <c r="BI141" s="113"/>
      <c r="BJ141" s="113"/>
    </row>
    <row r="142" spans="1:62" x14ac:dyDescent="0.2">
      <c r="BC142" s="113"/>
      <c r="BD142" s="113"/>
      <c r="BE142" s="113"/>
      <c r="BF142" s="113"/>
      <c r="BG142" s="113"/>
      <c r="BH142" s="113"/>
      <c r="BI142" s="113"/>
      <c r="BJ142" s="113"/>
    </row>
    <row r="143" spans="1:62" x14ac:dyDescent="0.2">
      <c r="BC143" s="113"/>
      <c r="BD143" s="113"/>
      <c r="BE143" s="113"/>
      <c r="BF143" s="113"/>
      <c r="BG143" s="113"/>
      <c r="BH143" s="113"/>
      <c r="BI143" s="113"/>
      <c r="BJ143" s="113"/>
    </row>
    <row r="144" spans="1:62" x14ac:dyDescent="0.2">
      <c r="BC144" s="113"/>
      <c r="BD144" s="113"/>
      <c r="BE144" s="113"/>
      <c r="BF144" s="113"/>
      <c r="BG144" s="113"/>
      <c r="BH144" s="113"/>
      <c r="BI144" s="113"/>
      <c r="BJ144" s="113"/>
    </row>
    <row r="145" spans="55:62" x14ac:dyDescent="0.2">
      <c r="BC145" s="113"/>
      <c r="BD145" s="113"/>
      <c r="BE145" s="113"/>
      <c r="BF145" s="113"/>
      <c r="BG145" s="113"/>
      <c r="BH145" s="113"/>
      <c r="BI145" s="113"/>
      <c r="BJ145" s="113"/>
    </row>
    <row r="146" spans="55:62" x14ac:dyDescent="0.2">
      <c r="BC146" s="113"/>
      <c r="BD146" s="113"/>
      <c r="BE146" s="113"/>
      <c r="BF146" s="113"/>
      <c r="BG146" s="113"/>
      <c r="BH146" s="113"/>
      <c r="BI146" s="113"/>
      <c r="BJ146" s="113"/>
    </row>
    <row r="147" spans="55:62" x14ac:dyDescent="0.2">
      <c r="BC147" s="113"/>
      <c r="BD147" s="113"/>
      <c r="BE147" s="113"/>
      <c r="BF147" s="113"/>
      <c r="BG147" s="113"/>
      <c r="BH147" s="113"/>
      <c r="BI147" s="113"/>
      <c r="BJ147" s="113"/>
    </row>
    <row r="148" spans="55:62" x14ac:dyDescent="0.2">
      <c r="BC148" s="113"/>
      <c r="BD148" s="113"/>
      <c r="BE148" s="113"/>
      <c r="BF148" s="113"/>
      <c r="BG148" s="113"/>
      <c r="BH148" s="113"/>
      <c r="BI148" s="113"/>
      <c r="BJ148" s="113"/>
    </row>
    <row r="149" spans="55:62" x14ac:dyDescent="0.2">
      <c r="BC149" s="113"/>
      <c r="BD149" s="113"/>
      <c r="BE149" s="113"/>
      <c r="BF149" s="113"/>
      <c r="BG149" s="113"/>
      <c r="BH149" s="113"/>
      <c r="BI149" s="113"/>
      <c r="BJ149" s="113"/>
    </row>
    <row r="150" spans="55:62" x14ac:dyDescent="0.2">
      <c r="BC150" s="113"/>
      <c r="BD150" s="113"/>
      <c r="BE150" s="113"/>
      <c r="BF150" s="113"/>
      <c r="BG150" s="113"/>
      <c r="BH150" s="113"/>
      <c r="BI150" s="113"/>
      <c r="BJ150" s="113"/>
    </row>
    <row r="151" spans="55:62" x14ac:dyDescent="0.2">
      <c r="BC151" s="113"/>
      <c r="BD151" s="113"/>
      <c r="BE151" s="113"/>
      <c r="BF151" s="113"/>
      <c r="BG151" s="113"/>
      <c r="BH151" s="113"/>
      <c r="BI151" s="113"/>
      <c r="BJ151" s="113"/>
    </row>
    <row r="152" spans="55:62" x14ac:dyDescent="0.2">
      <c r="BC152" s="113"/>
      <c r="BD152" s="113"/>
      <c r="BE152" s="113"/>
      <c r="BF152" s="113"/>
      <c r="BG152" s="113"/>
      <c r="BH152" s="113"/>
      <c r="BI152" s="113"/>
      <c r="BJ152" s="113"/>
    </row>
    <row r="153" spans="55:62" x14ac:dyDescent="0.2">
      <c r="BC153" s="113"/>
      <c r="BD153" s="113"/>
      <c r="BE153" s="113"/>
      <c r="BF153" s="113"/>
      <c r="BG153" s="113"/>
      <c r="BH153" s="113"/>
      <c r="BI153" s="113"/>
      <c r="BJ153" s="113"/>
    </row>
    <row r="154" spans="55:62" x14ac:dyDescent="0.2">
      <c r="BC154" s="113"/>
      <c r="BD154" s="113"/>
      <c r="BE154" s="113"/>
      <c r="BF154" s="113"/>
      <c r="BG154" s="113"/>
      <c r="BH154" s="113"/>
      <c r="BI154" s="113"/>
      <c r="BJ154" s="113"/>
    </row>
    <row r="155" spans="55:62" x14ac:dyDescent="0.2">
      <c r="BC155" s="113"/>
      <c r="BD155" s="113"/>
      <c r="BE155" s="113"/>
      <c r="BF155" s="113"/>
      <c r="BG155" s="113"/>
      <c r="BH155" s="113"/>
      <c r="BI155" s="113"/>
      <c r="BJ155" s="113"/>
    </row>
    <row r="156" spans="55:62" x14ac:dyDescent="0.2">
      <c r="BC156" s="113"/>
      <c r="BD156" s="113"/>
      <c r="BE156" s="113"/>
      <c r="BF156" s="113"/>
      <c r="BG156" s="113"/>
      <c r="BH156" s="113"/>
      <c r="BI156" s="113"/>
      <c r="BJ156" s="113"/>
    </row>
    <row r="157" spans="55:62" x14ac:dyDescent="0.2">
      <c r="BC157" s="113"/>
      <c r="BD157" s="113"/>
      <c r="BE157" s="113"/>
      <c r="BF157" s="113"/>
      <c r="BG157" s="113"/>
      <c r="BH157" s="113"/>
      <c r="BI157" s="113"/>
      <c r="BJ157" s="113"/>
    </row>
  </sheetData>
  <mergeCells count="941">
    <mergeCell ref="B5:L5"/>
    <mergeCell ref="N5:AH5"/>
    <mergeCell ref="AN5:BJ5"/>
    <mergeCell ref="N6:AH7"/>
    <mergeCell ref="AN6:BJ6"/>
    <mergeCell ref="D7:F7"/>
    <mergeCell ref="H7:L7"/>
    <mergeCell ref="AN7:BJ7"/>
    <mergeCell ref="AM1:BI1"/>
    <mergeCell ref="B2:L2"/>
    <mergeCell ref="AM2:BJ3"/>
    <mergeCell ref="B3:M3"/>
    <mergeCell ref="N3:AH3"/>
    <mergeCell ref="B4:L4"/>
    <mergeCell ref="N4:AH4"/>
    <mergeCell ref="BF13:BF16"/>
    <mergeCell ref="BG13:BG16"/>
    <mergeCell ref="BH13:BH16"/>
    <mergeCell ref="BI13:BI16"/>
    <mergeCell ref="H8:L8"/>
    <mergeCell ref="O8:AH10"/>
    <mergeCell ref="AI8:BJ8"/>
    <mergeCell ref="E9:F9"/>
    <mergeCell ref="H9:L9"/>
    <mergeCell ref="AN9:BJ9"/>
    <mergeCell ref="BJ13:BJ16"/>
    <mergeCell ref="AY23:BB23"/>
    <mergeCell ref="I25:J25"/>
    <mergeCell ref="L25:O25"/>
    <mergeCell ref="S25:U25"/>
    <mergeCell ref="Y25:AA25"/>
    <mergeCell ref="AE25:AG25"/>
    <mergeCell ref="V11:AD11"/>
    <mergeCell ref="BC11:BJ11"/>
    <mergeCell ref="B27:B33"/>
    <mergeCell ref="AD27:AD32"/>
    <mergeCell ref="AE27:AE32"/>
    <mergeCell ref="AF27:AJ27"/>
    <mergeCell ref="AK27:AX27"/>
    <mergeCell ref="AY27:BJ27"/>
    <mergeCell ref="AF28:AJ28"/>
    <mergeCell ref="AK28:AL33"/>
    <mergeCell ref="AM28:AR28"/>
    <mergeCell ref="AS28:AV28"/>
    <mergeCell ref="C30:AC30"/>
    <mergeCell ref="AY30:BJ30"/>
    <mergeCell ref="B13:B16"/>
    <mergeCell ref="BC13:BC16"/>
    <mergeCell ref="BD13:BD16"/>
    <mergeCell ref="BE13:BE16"/>
    <mergeCell ref="C34:AC34"/>
    <mergeCell ref="AD34:AE34"/>
    <mergeCell ref="AF34:AG34"/>
    <mergeCell ref="AH34:AI34"/>
    <mergeCell ref="AK34:AL34"/>
    <mergeCell ref="AM34:AN34"/>
    <mergeCell ref="AO34:AP34"/>
    <mergeCell ref="AQ34:AR34"/>
    <mergeCell ref="AW28:AX33"/>
    <mergeCell ref="AF29:AG32"/>
    <mergeCell ref="AH29:AI32"/>
    <mergeCell ref="AJ29:AJ32"/>
    <mergeCell ref="AM29:AN33"/>
    <mergeCell ref="AO29:AP33"/>
    <mergeCell ref="AQ29:AR33"/>
    <mergeCell ref="AS29:AT33"/>
    <mergeCell ref="AU29:AV33"/>
    <mergeCell ref="AS34:AT34"/>
    <mergeCell ref="AU34:AV34"/>
    <mergeCell ref="AW34:AX34"/>
    <mergeCell ref="AS36:AT36"/>
    <mergeCell ref="AU36:AV36"/>
    <mergeCell ref="AW36:AX36"/>
    <mergeCell ref="C37:E37"/>
    <mergeCell ref="F37:AC37"/>
    <mergeCell ref="AD37:AE37"/>
    <mergeCell ref="AF37:AG37"/>
    <mergeCell ref="AH37:AI37"/>
    <mergeCell ref="AW37:AX37"/>
    <mergeCell ref="C36:E36"/>
    <mergeCell ref="F36:AC36"/>
    <mergeCell ref="AD36:AE36"/>
    <mergeCell ref="AF36:AG36"/>
    <mergeCell ref="AH36:AI36"/>
    <mergeCell ref="AK36:AL36"/>
    <mergeCell ref="AM36:AN36"/>
    <mergeCell ref="AO36:AP36"/>
    <mergeCell ref="AQ36:AR36"/>
    <mergeCell ref="AK38:AL38"/>
    <mergeCell ref="AM38:AN38"/>
    <mergeCell ref="AO38:AP38"/>
    <mergeCell ref="AQ38:AR38"/>
    <mergeCell ref="AS38:AT38"/>
    <mergeCell ref="AU38:AV38"/>
    <mergeCell ref="AW38:AX38"/>
    <mergeCell ref="AK37:AL37"/>
    <mergeCell ref="AM37:AN37"/>
    <mergeCell ref="AO37:AP37"/>
    <mergeCell ref="AQ37:AR37"/>
    <mergeCell ref="AS37:AT37"/>
    <mergeCell ref="AU37:AV37"/>
    <mergeCell ref="AU40:AV40"/>
    <mergeCell ref="AW40:AX40"/>
    <mergeCell ref="C41:Q44"/>
    <mergeCell ref="AK41:AL41"/>
    <mergeCell ref="AM41:AN41"/>
    <mergeCell ref="AO41:AP41"/>
    <mergeCell ref="AQ41:AR41"/>
    <mergeCell ref="AS41:AT41"/>
    <mergeCell ref="AU41:AV41"/>
    <mergeCell ref="AW41:AX41"/>
    <mergeCell ref="C40:Q40"/>
    <mergeCell ref="AK40:AL40"/>
    <mergeCell ref="AM40:AN40"/>
    <mergeCell ref="AO40:AP40"/>
    <mergeCell ref="AQ40:AR40"/>
    <mergeCell ref="AS40:AT40"/>
    <mergeCell ref="R42:AC42"/>
    <mergeCell ref="AK44:AL44"/>
    <mergeCell ref="AK45:AL45"/>
    <mergeCell ref="AW45:AX45"/>
    <mergeCell ref="AK46:AL46"/>
    <mergeCell ref="C48:E48"/>
    <mergeCell ref="F48:AC48"/>
    <mergeCell ref="AD48:AE48"/>
    <mergeCell ref="AF48:AG48"/>
    <mergeCell ref="AH48:AI48"/>
    <mergeCell ref="AW48:AX48"/>
    <mergeCell ref="AK48:AL48"/>
    <mergeCell ref="AM48:AN48"/>
    <mergeCell ref="AO48:AP48"/>
    <mergeCell ref="AQ48:AR48"/>
    <mergeCell ref="AS48:AT48"/>
    <mergeCell ref="AU48:AV48"/>
    <mergeCell ref="AS49:AT49"/>
    <mergeCell ref="AU49:AV49"/>
    <mergeCell ref="AW49:AX49"/>
    <mergeCell ref="C50:E50"/>
    <mergeCell ref="F50:AC50"/>
    <mergeCell ref="AD50:AE50"/>
    <mergeCell ref="AF50:AG50"/>
    <mergeCell ref="AH50:AI50"/>
    <mergeCell ref="AK50:AL50"/>
    <mergeCell ref="AM50:AN50"/>
    <mergeCell ref="AO50:AP50"/>
    <mergeCell ref="AQ50:AR50"/>
    <mergeCell ref="AS50:AT50"/>
    <mergeCell ref="AU50:AV50"/>
    <mergeCell ref="AW50:AX50"/>
    <mergeCell ref="C49:E49"/>
    <mergeCell ref="F49:AC49"/>
    <mergeCell ref="AD49:AE49"/>
    <mergeCell ref="AF49:AG49"/>
    <mergeCell ref="AH49:AI49"/>
    <mergeCell ref="AK49:AL49"/>
    <mergeCell ref="AM49:AN49"/>
    <mergeCell ref="AO49:AP49"/>
    <mergeCell ref="AQ49:AR49"/>
    <mergeCell ref="C51:E51"/>
    <mergeCell ref="F51:AC51"/>
    <mergeCell ref="AD51:AE51"/>
    <mergeCell ref="AF51:AG51"/>
    <mergeCell ref="AH51:AI51"/>
    <mergeCell ref="AW51:AX51"/>
    <mergeCell ref="C52:E52"/>
    <mergeCell ref="F52:AC52"/>
    <mergeCell ref="AD52:AE52"/>
    <mergeCell ref="AF52:AG52"/>
    <mergeCell ref="AH52:AI52"/>
    <mergeCell ref="AK52:AL52"/>
    <mergeCell ref="AM52:AN52"/>
    <mergeCell ref="AO52:AP52"/>
    <mergeCell ref="AQ52:AR52"/>
    <mergeCell ref="AK51:AL51"/>
    <mergeCell ref="AM51:AN51"/>
    <mergeCell ref="AO51:AP51"/>
    <mergeCell ref="AQ51:AR51"/>
    <mergeCell ref="AS51:AT51"/>
    <mergeCell ref="AU51:AV51"/>
    <mergeCell ref="AS52:AT52"/>
    <mergeCell ref="AU52:AV52"/>
    <mergeCell ref="AW52:AX52"/>
    <mergeCell ref="AS53:AT53"/>
    <mergeCell ref="AU53:AV53"/>
    <mergeCell ref="AW53:AX53"/>
    <mergeCell ref="C54:E54"/>
    <mergeCell ref="F54:AC54"/>
    <mergeCell ref="AD54:AE54"/>
    <mergeCell ref="AF54:AG54"/>
    <mergeCell ref="AH54:AI54"/>
    <mergeCell ref="AW54:AX54"/>
    <mergeCell ref="AK54:AL54"/>
    <mergeCell ref="AM54:AN54"/>
    <mergeCell ref="AO54:AP54"/>
    <mergeCell ref="AQ54:AR54"/>
    <mergeCell ref="AS54:AT54"/>
    <mergeCell ref="AU54:AV54"/>
    <mergeCell ref="C53:E53"/>
    <mergeCell ref="F53:AC53"/>
    <mergeCell ref="AD53:AE53"/>
    <mergeCell ref="AF53:AG53"/>
    <mergeCell ref="AH53:AI53"/>
    <mergeCell ref="AK53:AL53"/>
    <mergeCell ref="AM53:AN53"/>
    <mergeCell ref="AO53:AP53"/>
    <mergeCell ref="AQ53:AR53"/>
    <mergeCell ref="AU58:AV58"/>
    <mergeCell ref="AW58:AX58"/>
    <mergeCell ref="AQ57:AR57"/>
    <mergeCell ref="AS57:AT57"/>
    <mergeCell ref="AS55:AT55"/>
    <mergeCell ref="AU55:AV55"/>
    <mergeCell ref="AW55:AX55"/>
    <mergeCell ref="C56:E56"/>
    <mergeCell ref="AD56:AE56"/>
    <mergeCell ref="AK56:AL56"/>
    <mergeCell ref="AM56:AN56"/>
    <mergeCell ref="AO56:AP56"/>
    <mergeCell ref="AQ56:AR56"/>
    <mergeCell ref="AS56:AT56"/>
    <mergeCell ref="C55:E55"/>
    <mergeCell ref="F55:AC55"/>
    <mergeCell ref="AD55:AE55"/>
    <mergeCell ref="AF55:AG55"/>
    <mergeCell ref="AH55:AI55"/>
    <mergeCell ref="AK55:AL55"/>
    <mergeCell ref="AM55:AN55"/>
    <mergeCell ref="AO55:AP55"/>
    <mergeCell ref="AQ55:AR55"/>
    <mergeCell ref="AU56:AV56"/>
    <mergeCell ref="AW56:AX56"/>
    <mergeCell ref="C57:E57"/>
    <mergeCell ref="F57:AC57"/>
    <mergeCell ref="AD57:AE57"/>
    <mergeCell ref="AF57:AG57"/>
    <mergeCell ref="AH57:AI57"/>
    <mergeCell ref="AK57:AL57"/>
    <mergeCell ref="AM57:AN57"/>
    <mergeCell ref="AO57:AP57"/>
    <mergeCell ref="AU57:AV57"/>
    <mergeCell ref="AW57:AX57"/>
    <mergeCell ref="AM59:AN59"/>
    <mergeCell ref="AO59:AP59"/>
    <mergeCell ref="AQ59:AR59"/>
    <mergeCell ref="AS59:AT59"/>
    <mergeCell ref="AU59:AV59"/>
    <mergeCell ref="AW59:AX59"/>
    <mergeCell ref="C59:E59"/>
    <mergeCell ref="F59:AC59"/>
    <mergeCell ref="AD59:AE59"/>
    <mergeCell ref="AF59:AG59"/>
    <mergeCell ref="AH59:AI59"/>
    <mergeCell ref="AK59:AL59"/>
    <mergeCell ref="C58:E58"/>
    <mergeCell ref="F58:AC58"/>
    <mergeCell ref="AD58:AE58"/>
    <mergeCell ref="AF58:AG58"/>
    <mergeCell ref="AH58:AI58"/>
    <mergeCell ref="AK58:AL58"/>
    <mergeCell ref="AM58:AN58"/>
    <mergeCell ref="AO58:AP58"/>
    <mergeCell ref="AQ58:AR58"/>
    <mergeCell ref="AS58:AT58"/>
    <mergeCell ref="AM60:AN60"/>
    <mergeCell ref="AO60:AP60"/>
    <mergeCell ref="AQ60:AR60"/>
    <mergeCell ref="AS60:AT60"/>
    <mergeCell ref="AU60:AV60"/>
    <mergeCell ref="AW60:AX60"/>
    <mergeCell ref="C60:E60"/>
    <mergeCell ref="F60:AC60"/>
    <mergeCell ref="AD60:AE60"/>
    <mergeCell ref="AF60:AG60"/>
    <mergeCell ref="AH60:AI60"/>
    <mergeCell ref="AK60:AL60"/>
    <mergeCell ref="AM61:AN61"/>
    <mergeCell ref="AO61:AP61"/>
    <mergeCell ref="AQ61:AR61"/>
    <mergeCell ref="AS61:AT61"/>
    <mergeCell ref="AU61:AV61"/>
    <mergeCell ref="AW61:AX61"/>
    <mergeCell ref="C61:E61"/>
    <mergeCell ref="F61:AC61"/>
    <mergeCell ref="AD61:AE61"/>
    <mergeCell ref="AF61:AG61"/>
    <mergeCell ref="AH61:AI61"/>
    <mergeCell ref="AK61:AL61"/>
    <mergeCell ref="AM62:AN62"/>
    <mergeCell ref="AO62:AP62"/>
    <mergeCell ref="AQ62:AR62"/>
    <mergeCell ref="AS62:AT62"/>
    <mergeCell ref="AU62:AV62"/>
    <mergeCell ref="AW62:AX62"/>
    <mergeCell ref="C62:E62"/>
    <mergeCell ref="F62:AC62"/>
    <mergeCell ref="AD62:AE62"/>
    <mergeCell ref="AF62:AG62"/>
    <mergeCell ref="AH62:AI62"/>
    <mergeCell ref="AK62:AL62"/>
    <mergeCell ref="AM63:AN63"/>
    <mergeCell ref="AO63:AP63"/>
    <mergeCell ref="AQ63:AR63"/>
    <mergeCell ref="AS63:AT63"/>
    <mergeCell ref="AU63:AV63"/>
    <mergeCell ref="AW63:AX63"/>
    <mergeCell ref="C63:E63"/>
    <mergeCell ref="F63:AC63"/>
    <mergeCell ref="AD63:AE63"/>
    <mergeCell ref="AF63:AG63"/>
    <mergeCell ref="AH63:AI63"/>
    <mergeCell ref="AK63:AL63"/>
    <mergeCell ref="AM64:AN64"/>
    <mergeCell ref="AO64:AP64"/>
    <mergeCell ref="AQ64:AR64"/>
    <mergeCell ref="AS64:AT64"/>
    <mergeCell ref="AU64:AV64"/>
    <mergeCell ref="AW64:AX64"/>
    <mergeCell ref="C64:E64"/>
    <mergeCell ref="F64:AC64"/>
    <mergeCell ref="AD64:AE64"/>
    <mergeCell ref="AF64:AG64"/>
    <mergeCell ref="AH64:AI64"/>
    <mergeCell ref="AK64:AL64"/>
    <mergeCell ref="AM65:AN65"/>
    <mergeCell ref="AO65:AP65"/>
    <mergeCell ref="AQ65:AR65"/>
    <mergeCell ref="AS65:AT65"/>
    <mergeCell ref="AU65:AV65"/>
    <mergeCell ref="AW65:AX65"/>
    <mergeCell ref="C65:E65"/>
    <mergeCell ref="F65:AC65"/>
    <mergeCell ref="AD65:AE65"/>
    <mergeCell ref="AF65:AG65"/>
    <mergeCell ref="AH65:AI65"/>
    <mergeCell ref="AK65:AL65"/>
    <mergeCell ref="AM66:AN66"/>
    <mergeCell ref="AO66:AP66"/>
    <mergeCell ref="AQ66:AR66"/>
    <mergeCell ref="AS66:AT66"/>
    <mergeCell ref="AU66:AV66"/>
    <mergeCell ref="AW66:AX66"/>
    <mergeCell ref="C66:E66"/>
    <mergeCell ref="F66:AC66"/>
    <mergeCell ref="AD66:AE66"/>
    <mergeCell ref="AF66:AG66"/>
    <mergeCell ref="AH66:AI66"/>
    <mergeCell ref="AK66:AL66"/>
    <mergeCell ref="AM67:AN67"/>
    <mergeCell ref="AO67:AP67"/>
    <mergeCell ref="AQ67:AR67"/>
    <mergeCell ref="AS67:AT67"/>
    <mergeCell ref="AU67:AV67"/>
    <mergeCell ref="AW67:AX67"/>
    <mergeCell ref="C67:E67"/>
    <mergeCell ref="F67:AC67"/>
    <mergeCell ref="AD67:AE67"/>
    <mergeCell ref="AF67:AG67"/>
    <mergeCell ref="AH67:AI67"/>
    <mergeCell ref="AK67:AL67"/>
    <mergeCell ref="AM68:AN68"/>
    <mergeCell ref="AO68:AP68"/>
    <mergeCell ref="AQ68:AR68"/>
    <mergeCell ref="AS68:AT68"/>
    <mergeCell ref="AU68:AV68"/>
    <mergeCell ref="AW68:AX68"/>
    <mergeCell ref="C68:E68"/>
    <mergeCell ref="F68:AC68"/>
    <mergeCell ref="AD68:AE68"/>
    <mergeCell ref="AF68:AG68"/>
    <mergeCell ref="AH68:AI68"/>
    <mergeCell ref="AK68:AL68"/>
    <mergeCell ref="AM69:AN69"/>
    <mergeCell ref="AO69:AP69"/>
    <mergeCell ref="AQ69:AR69"/>
    <mergeCell ref="AS69:AT69"/>
    <mergeCell ref="AU69:AV69"/>
    <mergeCell ref="AW69:AX69"/>
    <mergeCell ref="C69:E69"/>
    <mergeCell ref="F69:AC69"/>
    <mergeCell ref="AD69:AE69"/>
    <mergeCell ref="AF69:AG69"/>
    <mergeCell ref="AH69:AI69"/>
    <mergeCell ref="AK69:AL69"/>
    <mergeCell ref="AM70:AN70"/>
    <mergeCell ref="AO70:AP70"/>
    <mergeCell ref="AQ70:AR70"/>
    <mergeCell ref="AS70:AT70"/>
    <mergeCell ref="AU70:AV70"/>
    <mergeCell ref="AW70:AX70"/>
    <mergeCell ref="C70:E70"/>
    <mergeCell ref="F70:AC70"/>
    <mergeCell ref="AD70:AE70"/>
    <mergeCell ref="AF70:AG70"/>
    <mergeCell ref="AH70:AI70"/>
    <mergeCell ref="AK70:AL70"/>
    <mergeCell ref="AM71:AN71"/>
    <mergeCell ref="AO71:AP71"/>
    <mergeCell ref="AQ71:AR71"/>
    <mergeCell ref="AS71:AT71"/>
    <mergeCell ref="AU71:AV71"/>
    <mergeCell ref="AW71:AX71"/>
    <mergeCell ref="C71:E71"/>
    <mergeCell ref="F71:AC71"/>
    <mergeCell ref="AD71:AE71"/>
    <mergeCell ref="AF71:AG71"/>
    <mergeCell ref="AH71:AI71"/>
    <mergeCell ref="AK71:AL71"/>
    <mergeCell ref="AM72:AN72"/>
    <mergeCell ref="AO72:AP72"/>
    <mergeCell ref="AQ72:AR72"/>
    <mergeCell ref="AS72:AT72"/>
    <mergeCell ref="AU72:AV72"/>
    <mergeCell ref="AW72:AX72"/>
    <mergeCell ref="C72:E72"/>
    <mergeCell ref="F72:AC72"/>
    <mergeCell ref="AD72:AE72"/>
    <mergeCell ref="AF72:AG72"/>
    <mergeCell ref="AH72:AI72"/>
    <mergeCell ref="AK72:AL72"/>
    <mergeCell ref="AM73:AN73"/>
    <mergeCell ref="AO73:AP73"/>
    <mergeCell ref="AQ73:AR73"/>
    <mergeCell ref="AS73:AT73"/>
    <mergeCell ref="AU73:AV73"/>
    <mergeCell ref="AW73:AX73"/>
    <mergeCell ref="C73:E73"/>
    <mergeCell ref="F73:AC73"/>
    <mergeCell ref="AD73:AE73"/>
    <mergeCell ref="AF73:AG73"/>
    <mergeCell ref="AH73:AI73"/>
    <mergeCell ref="AK73:AL73"/>
    <mergeCell ref="AM74:AN74"/>
    <mergeCell ref="AO74:AP74"/>
    <mergeCell ref="AQ74:AR74"/>
    <mergeCell ref="AS74:AT74"/>
    <mergeCell ref="AU74:AV74"/>
    <mergeCell ref="AW74:AX74"/>
    <mergeCell ref="C74:E74"/>
    <mergeCell ref="F74:AC74"/>
    <mergeCell ref="AD74:AE74"/>
    <mergeCell ref="AF74:AG74"/>
    <mergeCell ref="AH74:AI74"/>
    <mergeCell ref="AK74:AL74"/>
    <mergeCell ref="AM75:AN75"/>
    <mergeCell ref="AO75:AP75"/>
    <mergeCell ref="AQ75:AR75"/>
    <mergeCell ref="AS75:AT75"/>
    <mergeCell ref="AU75:AV75"/>
    <mergeCell ref="AW75:AX75"/>
    <mergeCell ref="C75:E75"/>
    <mergeCell ref="F75:AC75"/>
    <mergeCell ref="AD75:AE75"/>
    <mergeCell ref="AF75:AG75"/>
    <mergeCell ref="AH75:AI75"/>
    <mergeCell ref="AK75:AL75"/>
    <mergeCell ref="AM76:AN76"/>
    <mergeCell ref="AO76:AP76"/>
    <mergeCell ref="AQ76:AR76"/>
    <mergeCell ref="AS76:AT76"/>
    <mergeCell ref="AU76:AV76"/>
    <mergeCell ref="AW76:AX76"/>
    <mergeCell ref="C76:E76"/>
    <mergeCell ref="F76:AC76"/>
    <mergeCell ref="AD76:AE76"/>
    <mergeCell ref="AF76:AG76"/>
    <mergeCell ref="AH76:AI76"/>
    <mergeCell ref="AK76:AL76"/>
    <mergeCell ref="AM77:AN77"/>
    <mergeCell ref="AO77:AP77"/>
    <mergeCell ref="AQ77:AR77"/>
    <mergeCell ref="AS77:AT77"/>
    <mergeCell ref="AU77:AV77"/>
    <mergeCell ref="AW77:AX77"/>
    <mergeCell ref="C77:E77"/>
    <mergeCell ref="F77:AC77"/>
    <mergeCell ref="AD77:AE77"/>
    <mergeCell ref="AF77:AG77"/>
    <mergeCell ref="AH77:AI77"/>
    <mergeCell ref="AK77:AL77"/>
    <mergeCell ref="AM78:AN78"/>
    <mergeCell ref="AO78:AP78"/>
    <mergeCell ref="AQ78:AR78"/>
    <mergeCell ref="AS78:AT78"/>
    <mergeCell ref="AU78:AV78"/>
    <mergeCell ref="AW78:AX78"/>
    <mergeCell ref="C78:E78"/>
    <mergeCell ref="F78:AC78"/>
    <mergeCell ref="AD78:AE78"/>
    <mergeCell ref="AF78:AG78"/>
    <mergeCell ref="AH78:AI78"/>
    <mergeCell ref="AK78:AL78"/>
    <mergeCell ref="AM79:AN79"/>
    <mergeCell ref="AO79:AP79"/>
    <mergeCell ref="AQ79:AR79"/>
    <mergeCell ref="AS79:AT79"/>
    <mergeCell ref="AU79:AV79"/>
    <mergeCell ref="AW79:AX79"/>
    <mergeCell ref="C79:E79"/>
    <mergeCell ref="F79:AC79"/>
    <mergeCell ref="AD79:AE79"/>
    <mergeCell ref="AF79:AG79"/>
    <mergeCell ref="AH79:AI79"/>
    <mergeCell ref="AK79:AL79"/>
    <mergeCell ref="AM80:AN80"/>
    <mergeCell ref="AO80:AP80"/>
    <mergeCell ref="AQ80:AR80"/>
    <mergeCell ref="AS80:AT80"/>
    <mergeCell ref="AU80:AV80"/>
    <mergeCell ref="AW80:AX80"/>
    <mergeCell ref="C80:E80"/>
    <mergeCell ref="F80:AC80"/>
    <mergeCell ref="AD80:AE80"/>
    <mergeCell ref="AF80:AG80"/>
    <mergeCell ref="AH80:AI80"/>
    <mergeCell ref="AK80:AL80"/>
    <mergeCell ref="AM81:AN81"/>
    <mergeCell ref="AO81:AP81"/>
    <mergeCell ref="AQ81:AR81"/>
    <mergeCell ref="AS81:AT81"/>
    <mergeCell ref="AU81:AV81"/>
    <mergeCell ref="AW81:AX81"/>
    <mergeCell ref="C81:E81"/>
    <mergeCell ref="F81:AC81"/>
    <mergeCell ref="AD81:AE81"/>
    <mergeCell ref="AF81:AG81"/>
    <mergeCell ref="AH81:AI81"/>
    <mergeCell ref="AK81:AL81"/>
    <mergeCell ref="AM82:AN82"/>
    <mergeCell ref="AO82:AP82"/>
    <mergeCell ref="AQ82:AR82"/>
    <mergeCell ref="AS82:AT82"/>
    <mergeCell ref="AU82:AV82"/>
    <mergeCell ref="AW82:AX82"/>
    <mergeCell ref="C82:E82"/>
    <mergeCell ref="F82:AC82"/>
    <mergeCell ref="AD82:AE82"/>
    <mergeCell ref="AF82:AG82"/>
    <mergeCell ref="AH82:AI82"/>
    <mergeCell ref="AK82:AL82"/>
    <mergeCell ref="AS83:AT83"/>
    <mergeCell ref="AU83:AV83"/>
    <mergeCell ref="AW83:AX83"/>
    <mergeCell ref="C83:E83"/>
    <mergeCell ref="F83:AC83"/>
    <mergeCell ref="AD83:AE83"/>
    <mergeCell ref="AF83:AG83"/>
    <mergeCell ref="AH83:AI83"/>
    <mergeCell ref="AK83:AL83"/>
    <mergeCell ref="AD84:AE84"/>
    <mergeCell ref="AF84:AG84"/>
    <mergeCell ref="AH84:AI84"/>
    <mergeCell ref="AK84:AL84"/>
    <mergeCell ref="AM84:AN84"/>
    <mergeCell ref="AO84:AP84"/>
    <mergeCell ref="AM83:AN83"/>
    <mergeCell ref="AO83:AP83"/>
    <mergeCell ref="AQ83:AR83"/>
    <mergeCell ref="AQ84:AR84"/>
    <mergeCell ref="AS84:AT84"/>
    <mergeCell ref="AU84:AV84"/>
    <mergeCell ref="AW84:AX84"/>
    <mergeCell ref="AK85:AL85"/>
    <mergeCell ref="AM85:AN85"/>
    <mergeCell ref="AO85:AP85"/>
    <mergeCell ref="AQ85:AR85"/>
    <mergeCell ref="AS85:AT85"/>
    <mergeCell ref="AU85:AV85"/>
    <mergeCell ref="AW85:AX85"/>
    <mergeCell ref="C87:Q87"/>
    <mergeCell ref="AK87:AL87"/>
    <mergeCell ref="AM87:AN87"/>
    <mergeCell ref="AO87:AP87"/>
    <mergeCell ref="AQ87:AR87"/>
    <mergeCell ref="AS87:AT87"/>
    <mergeCell ref="AU87:AV87"/>
    <mergeCell ref="AW87:AX87"/>
    <mergeCell ref="AU88:AV88"/>
    <mergeCell ref="AW88:AX88"/>
    <mergeCell ref="R89:AC89"/>
    <mergeCell ref="AK91:AL91"/>
    <mergeCell ref="AK92:AL92"/>
    <mergeCell ref="AW92:AX92"/>
    <mergeCell ref="C88:Q91"/>
    <mergeCell ref="AK88:AL88"/>
    <mergeCell ref="AM88:AN88"/>
    <mergeCell ref="AO88:AP88"/>
    <mergeCell ref="AQ88:AR88"/>
    <mergeCell ref="AS88:AT88"/>
    <mergeCell ref="AM95:AN95"/>
    <mergeCell ref="AO95:AP95"/>
    <mergeCell ref="AQ95:AR95"/>
    <mergeCell ref="AS95:AT95"/>
    <mergeCell ref="AU95:AV95"/>
    <mergeCell ref="AW95:AX95"/>
    <mergeCell ref="AK93:AL93"/>
    <mergeCell ref="C95:E95"/>
    <mergeCell ref="F95:AC95"/>
    <mergeCell ref="AD95:AE95"/>
    <mergeCell ref="AF95:AG95"/>
    <mergeCell ref="AH95:AI95"/>
    <mergeCell ref="AK95:AL95"/>
    <mergeCell ref="AM96:AN96"/>
    <mergeCell ref="AO96:AP96"/>
    <mergeCell ref="AQ96:AR96"/>
    <mergeCell ref="AS96:AT96"/>
    <mergeCell ref="AU96:AV96"/>
    <mergeCell ref="AW96:AX96"/>
    <mergeCell ref="C96:E96"/>
    <mergeCell ref="F96:AC96"/>
    <mergeCell ref="AD96:AE96"/>
    <mergeCell ref="AF96:AG96"/>
    <mergeCell ref="AH96:AI96"/>
    <mergeCell ref="AK96:AL96"/>
    <mergeCell ref="AM97:AN97"/>
    <mergeCell ref="AO97:AP97"/>
    <mergeCell ref="AQ97:AR97"/>
    <mergeCell ref="AS97:AT97"/>
    <mergeCell ref="AU97:AV97"/>
    <mergeCell ref="AW97:AX97"/>
    <mergeCell ref="C97:E97"/>
    <mergeCell ref="F97:AC97"/>
    <mergeCell ref="AD97:AE97"/>
    <mergeCell ref="AF97:AG97"/>
    <mergeCell ref="AH97:AI97"/>
    <mergeCell ref="AK97:AL97"/>
    <mergeCell ref="AM98:AN98"/>
    <mergeCell ref="AO98:AP98"/>
    <mergeCell ref="AQ98:AR98"/>
    <mergeCell ref="AS98:AT98"/>
    <mergeCell ref="AU98:AV98"/>
    <mergeCell ref="AW98:AX98"/>
    <mergeCell ref="C98:E98"/>
    <mergeCell ref="F98:AC98"/>
    <mergeCell ref="AD98:AE98"/>
    <mergeCell ref="AF98:AG98"/>
    <mergeCell ref="AH98:AI98"/>
    <mergeCell ref="AK98:AL98"/>
    <mergeCell ref="AM99:AN99"/>
    <mergeCell ref="AO99:AP99"/>
    <mergeCell ref="AQ99:AR99"/>
    <mergeCell ref="AS99:AT99"/>
    <mergeCell ref="AU99:AV99"/>
    <mergeCell ref="AW99:AX99"/>
    <mergeCell ref="C99:E99"/>
    <mergeCell ref="F99:AC99"/>
    <mergeCell ref="AD99:AE99"/>
    <mergeCell ref="AF99:AG99"/>
    <mergeCell ref="AH99:AI99"/>
    <mergeCell ref="AK99:AL99"/>
    <mergeCell ref="AM100:AN100"/>
    <mergeCell ref="AO100:AP100"/>
    <mergeCell ref="AQ100:AR100"/>
    <mergeCell ref="AS100:AT100"/>
    <mergeCell ref="AU100:AV100"/>
    <mergeCell ref="AW100:AX100"/>
    <mergeCell ref="C100:E100"/>
    <mergeCell ref="F100:AC100"/>
    <mergeCell ref="AD100:AE100"/>
    <mergeCell ref="AF100:AG100"/>
    <mergeCell ref="AH100:AI100"/>
    <mergeCell ref="AK100:AL100"/>
    <mergeCell ref="AM101:AN101"/>
    <mergeCell ref="AO101:AP101"/>
    <mergeCell ref="AQ101:AR101"/>
    <mergeCell ref="AS101:AT101"/>
    <mergeCell ref="AU101:AV101"/>
    <mergeCell ref="AW101:AX101"/>
    <mergeCell ref="C101:E101"/>
    <mergeCell ref="F101:AC101"/>
    <mergeCell ref="AD101:AE101"/>
    <mergeCell ref="AF101:AG101"/>
    <mergeCell ref="AH101:AI101"/>
    <mergeCell ref="AK101:AL101"/>
    <mergeCell ref="AM102:AN102"/>
    <mergeCell ref="AO102:AP102"/>
    <mergeCell ref="AQ102:AR102"/>
    <mergeCell ref="AS102:AT102"/>
    <mergeCell ref="AU102:AV102"/>
    <mergeCell ref="AW102:AX102"/>
    <mergeCell ref="C102:E102"/>
    <mergeCell ref="F102:AC102"/>
    <mergeCell ref="AD102:AE102"/>
    <mergeCell ref="AF102:AG102"/>
    <mergeCell ref="AH102:AI102"/>
    <mergeCell ref="AK102:AL102"/>
    <mergeCell ref="AM103:AN103"/>
    <mergeCell ref="AO103:AP103"/>
    <mergeCell ref="AQ103:AR103"/>
    <mergeCell ref="AS103:AT103"/>
    <mergeCell ref="AU103:AV103"/>
    <mergeCell ref="AW103:AX103"/>
    <mergeCell ref="C103:E103"/>
    <mergeCell ref="F103:AC103"/>
    <mergeCell ref="AD103:AE103"/>
    <mergeCell ref="AF103:AG103"/>
    <mergeCell ref="AH103:AI103"/>
    <mergeCell ref="AK103:AL103"/>
    <mergeCell ref="AM104:AN104"/>
    <mergeCell ref="AO104:AP104"/>
    <mergeCell ref="AQ104:AR104"/>
    <mergeCell ref="AS104:AT104"/>
    <mergeCell ref="AU104:AV104"/>
    <mergeCell ref="AW104:AX104"/>
    <mergeCell ref="C104:E104"/>
    <mergeCell ref="F104:AC104"/>
    <mergeCell ref="AD104:AE104"/>
    <mergeCell ref="AF104:AG104"/>
    <mergeCell ref="AH104:AI104"/>
    <mergeCell ref="AK104:AL104"/>
    <mergeCell ref="C106:E106"/>
    <mergeCell ref="F106:AC106"/>
    <mergeCell ref="AD106:AE106"/>
    <mergeCell ref="AF106:AG106"/>
    <mergeCell ref="AH106:AI106"/>
    <mergeCell ref="AK106:AL106"/>
    <mergeCell ref="C105:E105"/>
    <mergeCell ref="AD105:AE105"/>
    <mergeCell ref="AH105:AI105"/>
    <mergeCell ref="AK105:AL105"/>
    <mergeCell ref="AM106:AN106"/>
    <mergeCell ref="AO106:AP106"/>
    <mergeCell ref="AQ106:AR106"/>
    <mergeCell ref="AS106:AT106"/>
    <mergeCell ref="AU106:AV106"/>
    <mergeCell ref="AW106:AX106"/>
    <mergeCell ref="AQ105:AR105"/>
    <mergeCell ref="AS105:AT105"/>
    <mergeCell ref="AU105:AV105"/>
    <mergeCell ref="AW105:AX105"/>
    <mergeCell ref="AM105:AN105"/>
    <mergeCell ref="AO105:AP105"/>
    <mergeCell ref="AW107:AX107"/>
    <mergeCell ref="C109:Q109"/>
    <mergeCell ref="AK109:AL109"/>
    <mergeCell ref="AM109:AN109"/>
    <mergeCell ref="AO109:AP109"/>
    <mergeCell ref="AQ109:AR109"/>
    <mergeCell ref="AS109:AT109"/>
    <mergeCell ref="AU109:AV109"/>
    <mergeCell ref="AW109:AX109"/>
    <mergeCell ref="AK107:AL107"/>
    <mergeCell ref="AM107:AN107"/>
    <mergeCell ref="AO107:AP107"/>
    <mergeCell ref="AQ107:AR107"/>
    <mergeCell ref="AS107:AT107"/>
    <mergeCell ref="AU107:AV107"/>
    <mergeCell ref="AU110:AV110"/>
    <mergeCell ref="AW110:AX110"/>
    <mergeCell ref="R111:AC111"/>
    <mergeCell ref="AK113:AL113"/>
    <mergeCell ref="AK114:AL114"/>
    <mergeCell ref="AW114:AX114"/>
    <mergeCell ref="C110:Q113"/>
    <mergeCell ref="AK110:AL110"/>
    <mergeCell ref="AM110:AN110"/>
    <mergeCell ref="AO110:AP110"/>
    <mergeCell ref="AQ110:AR110"/>
    <mergeCell ref="AS110:AT110"/>
    <mergeCell ref="AM117:AN117"/>
    <mergeCell ref="AO117:AP117"/>
    <mergeCell ref="AQ117:AR117"/>
    <mergeCell ref="AS117:AT117"/>
    <mergeCell ref="AU117:AV117"/>
    <mergeCell ref="AW117:AX117"/>
    <mergeCell ref="AK115:AL115"/>
    <mergeCell ref="C117:E117"/>
    <mergeCell ref="F117:AC117"/>
    <mergeCell ref="AD117:AE117"/>
    <mergeCell ref="AF117:AG117"/>
    <mergeCell ref="AH117:AI117"/>
    <mergeCell ref="AK117:AL117"/>
    <mergeCell ref="AM118:AN118"/>
    <mergeCell ref="AO118:AP118"/>
    <mergeCell ref="AQ118:AR118"/>
    <mergeCell ref="AS118:AT118"/>
    <mergeCell ref="AU118:AV118"/>
    <mergeCell ref="AW118:AX118"/>
    <mergeCell ref="C118:E118"/>
    <mergeCell ref="F118:AC118"/>
    <mergeCell ref="AD118:AE118"/>
    <mergeCell ref="AF118:AG118"/>
    <mergeCell ref="AH118:AI118"/>
    <mergeCell ref="AK118:AL118"/>
    <mergeCell ref="AM119:AN119"/>
    <mergeCell ref="AO119:AP119"/>
    <mergeCell ref="AQ119:AR119"/>
    <mergeCell ref="AS119:AT119"/>
    <mergeCell ref="AU119:AV119"/>
    <mergeCell ref="AW119:AX119"/>
    <mergeCell ref="C119:E119"/>
    <mergeCell ref="F119:AC119"/>
    <mergeCell ref="AD119:AE119"/>
    <mergeCell ref="AF119:AG119"/>
    <mergeCell ref="AH119:AI119"/>
    <mergeCell ref="AK119:AL119"/>
    <mergeCell ref="AM120:AN120"/>
    <mergeCell ref="AO120:AP120"/>
    <mergeCell ref="AQ120:AR120"/>
    <mergeCell ref="AS120:AT120"/>
    <mergeCell ref="AU120:AV120"/>
    <mergeCell ref="AW120:AX120"/>
    <mergeCell ref="C120:E120"/>
    <mergeCell ref="F120:AC120"/>
    <mergeCell ref="AD120:AE120"/>
    <mergeCell ref="AF120:AG120"/>
    <mergeCell ref="AH120:AI120"/>
    <mergeCell ref="AK120:AL120"/>
    <mergeCell ref="AM121:AN121"/>
    <mergeCell ref="AO121:AP121"/>
    <mergeCell ref="AQ121:AR121"/>
    <mergeCell ref="AS121:AT121"/>
    <mergeCell ref="AU121:AV121"/>
    <mergeCell ref="AW121:AX121"/>
    <mergeCell ref="C121:E121"/>
    <mergeCell ref="F121:AC121"/>
    <mergeCell ref="AD121:AE121"/>
    <mergeCell ref="AF121:AG121"/>
    <mergeCell ref="AH121:AI121"/>
    <mergeCell ref="AK121:AL121"/>
    <mergeCell ref="AM122:AN122"/>
    <mergeCell ref="AO122:AP122"/>
    <mergeCell ref="AQ122:AR122"/>
    <mergeCell ref="AS122:AT122"/>
    <mergeCell ref="AU122:AV122"/>
    <mergeCell ref="AW122:AX122"/>
    <mergeCell ref="C122:E122"/>
    <mergeCell ref="F122:AC122"/>
    <mergeCell ref="AD122:AE122"/>
    <mergeCell ref="AF122:AG122"/>
    <mergeCell ref="AH122:AI122"/>
    <mergeCell ref="AK122:AL122"/>
    <mergeCell ref="AM123:AN123"/>
    <mergeCell ref="AO123:AP123"/>
    <mergeCell ref="AQ123:AR123"/>
    <mergeCell ref="AS123:AT123"/>
    <mergeCell ref="AU123:AV123"/>
    <mergeCell ref="AW123:AX123"/>
    <mergeCell ref="C123:E123"/>
    <mergeCell ref="F123:AC123"/>
    <mergeCell ref="AD123:AE123"/>
    <mergeCell ref="AF123:AG123"/>
    <mergeCell ref="AH123:AI123"/>
    <mergeCell ref="AK123:AL123"/>
    <mergeCell ref="AM124:AN124"/>
    <mergeCell ref="AO124:AP124"/>
    <mergeCell ref="AQ124:AR124"/>
    <mergeCell ref="AS124:AT124"/>
    <mergeCell ref="AU124:AV124"/>
    <mergeCell ref="AW124:AX124"/>
    <mergeCell ref="C124:E124"/>
    <mergeCell ref="F124:AC124"/>
    <mergeCell ref="AD124:AE124"/>
    <mergeCell ref="AF124:AG124"/>
    <mergeCell ref="AH124:AI124"/>
    <mergeCell ref="AK124:AL124"/>
    <mergeCell ref="AM125:AN125"/>
    <mergeCell ref="AO125:AP125"/>
    <mergeCell ref="AQ125:AR125"/>
    <mergeCell ref="AS125:AT125"/>
    <mergeCell ref="AU125:AV125"/>
    <mergeCell ref="AW125:AX125"/>
    <mergeCell ref="C125:E125"/>
    <mergeCell ref="F125:AC125"/>
    <mergeCell ref="AD125:AE125"/>
    <mergeCell ref="AF125:AG125"/>
    <mergeCell ref="AH125:AI125"/>
    <mergeCell ref="AK125:AL125"/>
    <mergeCell ref="AM126:AN126"/>
    <mergeCell ref="AO126:AP126"/>
    <mergeCell ref="AQ126:AR126"/>
    <mergeCell ref="AS126:AT126"/>
    <mergeCell ref="AU126:AV126"/>
    <mergeCell ref="AW126:AX126"/>
    <mergeCell ref="C126:E126"/>
    <mergeCell ref="F126:AC126"/>
    <mergeCell ref="AD126:AE126"/>
    <mergeCell ref="AF126:AG126"/>
    <mergeCell ref="AH126:AI126"/>
    <mergeCell ref="AK126:AL126"/>
    <mergeCell ref="AM127:AN127"/>
    <mergeCell ref="AO127:AP127"/>
    <mergeCell ref="AQ127:AR127"/>
    <mergeCell ref="AS127:AT127"/>
    <mergeCell ref="AU127:AV127"/>
    <mergeCell ref="AW127:AX127"/>
    <mergeCell ref="C127:E127"/>
    <mergeCell ref="F127:AC127"/>
    <mergeCell ref="AD127:AE127"/>
    <mergeCell ref="AF127:AG127"/>
    <mergeCell ref="AH127:AI127"/>
    <mergeCell ref="AK127:AL127"/>
    <mergeCell ref="C129:E129"/>
    <mergeCell ref="F129:AC129"/>
    <mergeCell ref="AD129:AE129"/>
    <mergeCell ref="AF129:AG129"/>
    <mergeCell ref="AH129:AI129"/>
    <mergeCell ref="AK129:AL129"/>
    <mergeCell ref="C128:E128"/>
    <mergeCell ref="AD128:AE128"/>
    <mergeCell ref="AH128:AI128"/>
    <mergeCell ref="AK128:AL128"/>
    <mergeCell ref="AM129:AN129"/>
    <mergeCell ref="AO129:AP129"/>
    <mergeCell ref="AQ129:AR129"/>
    <mergeCell ref="AS129:AT129"/>
    <mergeCell ref="AU129:AV129"/>
    <mergeCell ref="AW129:AX129"/>
    <mergeCell ref="AQ128:AR128"/>
    <mergeCell ref="AS128:AT128"/>
    <mergeCell ref="AU128:AV128"/>
    <mergeCell ref="AW128:AX128"/>
    <mergeCell ref="AM128:AN128"/>
    <mergeCell ref="AO128:AP128"/>
    <mergeCell ref="AW130:AX130"/>
    <mergeCell ref="C132:Q132"/>
    <mergeCell ref="AK132:AL132"/>
    <mergeCell ref="AM132:AN132"/>
    <mergeCell ref="AO132:AP132"/>
    <mergeCell ref="AQ132:AR132"/>
    <mergeCell ref="AS132:AT132"/>
    <mergeCell ref="AU132:AV132"/>
    <mergeCell ref="AW132:AX132"/>
    <mergeCell ref="AK130:AL130"/>
    <mergeCell ref="AM130:AN130"/>
    <mergeCell ref="AO130:AP130"/>
    <mergeCell ref="AQ130:AR130"/>
    <mergeCell ref="AS130:AT130"/>
    <mergeCell ref="AU130:AV130"/>
    <mergeCell ref="AK138:AL138"/>
    <mergeCell ref="AU133:AV133"/>
    <mergeCell ref="AW133:AX133"/>
    <mergeCell ref="R134:AC134"/>
    <mergeCell ref="AK136:AL136"/>
    <mergeCell ref="AK137:AL137"/>
    <mergeCell ref="AW137:AX137"/>
    <mergeCell ref="C133:Q136"/>
    <mergeCell ref="AK133:AL133"/>
    <mergeCell ref="AM133:AN133"/>
    <mergeCell ref="AO133:AP133"/>
    <mergeCell ref="AQ133:AR133"/>
    <mergeCell ref="AS133:AT133"/>
  </mergeCells>
  <printOptions horizontalCentered="1"/>
  <pageMargins left="0.19685039370078741" right="0.19685039370078741" top="0.35433070866141736" bottom="0.47244094488188981" header="0.23622047244094491" footer="0.23622047244094491"/>
  <pageSetup paperSize="8" scale="65" orientation="portrait" horizontalDpi="300" r:id="rId1"/>
  <headerFooter alignWithMargins="0">
    <oddHeader xml:space="preserve">&amp;L&amp;"Times New Roman,обычный"&amp;8УАП и ОУП МГУ  НИВЦ МГУ  АИС "Учебный план"  </oddHeader>
    <oddFooter>&amp;R&amp;"Times New Roman,Обычный"&amp;8&amp;P/&amp;N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ИМ (Журн)</vt:lpstr>
      <vt:lpstr>'ИМ (Журн)'!KCU</vt:lpstr>
      <vt:lpstr>'ИМ (Журн)'!MPNE</vt:lpstr>
      <vt:lpstr>'ИМ (Журн)'!MSTotal</vt:lpstr>
      <vt:lpstr>'ИМ (Журн)'!TExam</vt:lpstr>
      <vt:lpstr>'ИМ (Журн)'!Заголовки_для_печати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ЮА</dc:creator>
  <cp:lastModifiedBy>ЮА</cp:lastModifiedBy>
  <dcterms:created xsi:type="dcterms:W3CDTF">2020-12-25T08:38:44Z</dcterms:created>
  <dcterms:modified xsi:type="dcterms:W3CDTF">2021-01-10T20:49:06Z</dcterms:modified>
</cp:coreProperties>
</file>